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Angela\Dropbox\orion-jane\Chingford league results\2019 to 20\"/>
    </mc:Choice>
  </mc:AlternateContent>
  <xr:revisionPtr revIDLastSave="0" documentId="13_ncr:1_{D6C05B52-E5FE-490A-A803-3EAF2A9CC659}" xr6:coauthVersionLast="44" xr6:coauthVersionMax="44" xr10:uidLastSave="{00000000-0000-0000-0000-000000000000}"/>
  <bookViews>
    <workbookView xWindow="-120" yWindow="-120" windowWidth="29040" windowHeight="15840" tabRatio="904" activeTab="8" xr2:uid="{00000000-000D-0000-FFFF-FFFF00000000}"/>
  </bookViews>
  <sheets>
    <sheet name="Racers Details" sheetId="9" r:id="rId1"/>
    <sheet name="U9 Results" sheetId="37" r:id="rId2"/>
    <sheet name="U11 Results" sheetId="36" r:id="rId3"/>
    <sheet name="U13 Results " sheetId="25" r:id="rId4"/>
    <sheet name="U15 Results" sheetId="17" r:id="rId5"/>
    <sheet name="U17 Results" sheetId="31" r:id="rId6"/>
    <sheet name="U9, U11 &amp; U13 Race 1" sheetId="15" r:id="rId7"/>
    <sheet name="U15U17 Race 1" sheetId="16" r:id="rId8"/>
    <sheet name="U9, U11 &amp; U13 Race 2" sheetId="27" r:id="rId9"/>
    <sheet name="U15U17 Race 2" sheetId="28" r:id="rId10"/>
    <sheet name="U13 Race 3 " sheetId="30" r:id="rId11"/>
    <sheet name="U15U17 Race 3 " sheetId="29" r:id="rId12"/>
    <sheet name="U13 Race 4 " sheetId="32" r:id="rId13"/>
    <sheet name="U15U17 Race 4 " sheetId="33" r:id="rId14"/>
    <sheet name="U13 Race 5 " sheetId="34" r:id="rId15"/>
    <sheet name="U15U17 Race 5  " sheetId="35" r:id="rId16"/>
    <sheet name="Year Groups" sheetId="26" r:id="rId17"/>
  </sheets>
  <externalReferences>
    <externalReference r:id="rId18"/>
  </externalReferences>
  <definedNames>
    <definedName name="_xlnm._FilterDatabase" localSheetId="0" hidden="1">'Racers Details'!$A$1:$I$156</definedName>
    <definedName name="_xlnm._FilterDatabase" localSheetId="10" hidden="1">'U13 Race 3 '!$A$1:$K$46</definedName>
    <definedName name="_xlnm._FilterDatabase" localSheetId="12" hidden="1">'U13 Race 4 '!$A$1:$K$46</definedName>
    <definedName name="_xlnm._FilterDatabase" localSheetId="14" hidden="1">'U13 Race 5 '!$A$1:$K$46</definedName>
    <definedName name="_xlnm._FilterDatabase" localSheetId="7" hidden="1">'U15U17 Race 1'!$A$1:$L$36</definedName>
    <definedName name="_xlnm._FilterDatabase" localSheetId="9" hidden="1">'U15U17 Race 2'!$A$1:$L$46</definedName>
    <definedName name="_xlnm._FilterDatabase" localSheetId="11" hidden="1">'U15U17 Race 3 '!$A$1:$L$46</definedName>
    <definedName name="_xlnm._FilterDatabase" localSheetId="13" hidden="1">'U15U17 Race 4 '!$A$1:$L$46</definedName>
    <definedName name="_xlnm._FilterDatabase" localSheetId="15" hidden="1">'U15U17 Race 5  '!$A$1:$L$46</definedName>
    <definedName name="_xlnm._FilterDatabase" localSheetId="6" hidden="1">'U9, U11 &amp; U13 Race 1'!$A$1:$L$60</definedName>
    <definedName name="_xlnm._FilterDatabase" localSheetId="8" hidden="1">'U9, U11 &amp; U13 Race 2'!$A$1:$K$46</definedName>
    <definedName name="_GoBack" localSheetId="7">'U15U17 Race 1'!#REF!</definedName>
    <definedName name="_GoBack" localSheetId="9">'U15U17 Race 2'!#REF!</definedName>
    <definedName name="_GoBack" localSheetId="11">'U15U17 Race 3 '!#REF!</definedName>
    <definedName name="_GoBack" localSheetId="13">'U15U17 Race 4 '!#REF!</definedName>
    <definedName name="_GoBack" localSheetId="15">'U15U17 Race 5  '!#REF!</definedName>
    <definedName name="A" localSheetId="10">#REF!</definedName>
    <definedName name="A" localSheetId="12">#REF!</definedName>
    <definedName name="A" localSheetId="14">#REF!</definedName>
    <definedName name="A" localSheetId="4">#REF!</definedName>
    <definedName name="A" localSheetId="7">#REF!</definedName>
    <definedName name="A" localSheetId="9">#REF!</definedName>
    <definedName name="A" localSheetId="11">#REF!</definedName>
    <definedName name="A" localSheetId="13">#REF!</definedName>
    <definedName name="A" localSheetId="15">#REF!</definedName>
    <definedName name="A" localSheetId="5">#REF!</definedName>
    <definedName name="A" localSheetId="6">#REF!</definedName>
    <definedName name="A" localSheetId="8">#REF!</definedName>
    <definedName name="A" localSheetId="16">#REF!</definedName>
    <definedName name="Ethnicity">[1]Ethnicity!$B$1:$B$17</definedName>
    <definedName name="Ethnicity1">[1]Ethnicity!$B$1:$B$17</definedName>
    <definedName name="nn" localSheetId="2">#REF!</definedName>
    <definedName name="nn" localSheetId="10">#REF!</definedName>
    <definedName name="nn" localSheetId="12">#REF!</definedName>
    <definedName name="nn" localSheetId="14">#REF!</definedName>
    <definedName name="nn" localSheetId="9">#REF!</definedName>
    <definedName name="nn" localSheetId="11">#REF!</definedName>
    <definedName name="nn" localSheetId="13">#REF!</definedName>
    <definedName name="nn" localSheetId="15">#REF!</definedName>
    <definedName name="nn" localSheetId="5">#REF!</definedName>
    <definedName name="nn" localSheetId="1">#REF!</definedName>
    <definedName name="nn" localSheetId="8">#REF!</definedName>
    <definedName name="nn" localSheetId="16">#REF!</definedName>
    <definedName name="nn">#REF!</definedName>
    <definedName name="nnn" localSheetId="10">#REF!</definedName>
    <definedName name="nnn" localSheetId="12">#REF!</definedName>
    <definedName name="nnn" localSheetId="14">#REF!</definedName>
    <definedName name="nnn" localSheetId="4">#REF!</definedName>
    <definedName name="nnn" localSheetId="7">#REF!</definedName>
    <definedName name="nnn" localSheetId="9">#REF!</definedName>
    <definedName name="nnn" localSheetId="11">#REF!</definedName>
    <definedName name="nnn" localSheetId="13">#REF!</definedName>
    <definedName name="nnn" localSheetId="15">#REF!</definedName>
    <definedName name="nnn" localSheetId="5">#REF!</definedName>
    <definedName name="nnn" localSheetId="6">#REF!</definedName>
    <definedName name="nnn" localSheetId="8">#REF!</definedName>
    <definedName name="nnn" localSheetId="16">#REF!</definedName>
    <definedName name="nnnn" localSheetId="10">#REF!</definedName>
    <definedName name="nnnn" localSheetId="12">#REF!</definedName>
    <definedName name="nnnn" localSheetId="14">#REF!</definedName>
    <definedName name="nnnn" localSheetId="4">#REF!</definedName>
    <definedName name="nnnn" localSheetId="7">#REF!</definedName>
    <definedName name="nnnn" localSheetId="9">#REF!</definedName>
    <definedName name="nnnn" localSheetId="11">#REF!</definedName>
    <definedName name="nnnn" localSheetId="13">#REF!</definedName>
    <definedName name="nnnn" localSheetId="15">#REF!</definedName>
    <definedName name="nnnn" localSheetId="5">#REF!</definedName>
    <definedName name="nnnn" localSheetId="6">#REF!</definedName>
    <definedName name="nnnn" localSheetId="8">#REF!</definedName>
    <definedName name="nnnn" localSheetId="16">#REF!</definedName>
    <definedName name="_xlnm.Print_Area" localSheetId="0">'Racers Details'!$A$1:$I$162</definedName>
    <definedName name="_xlnm.Print_Area" localSheetId="2">'U11 Results'!$A$1:$AC$58</definedName>
    <definedName name="_xlnm.Print_Area" localSheetId="3">'U13 Results '!$A$1:$AC$58</definedName>
    <definedName name="_xlnm.Print_Area" localSheetId="4">'U15 Results'!$A$1:$AD$43</definedName>
    <definedName name="_xlnm.Print_Area" localSheetId="5">'U17 Results'!$A$1:$AE$40</definedName>
    <definedName name="_xlnm.Print_Area" localSheetId="1">'U9 Results'!$A$1:$AC$58</definedName>
    <definedName name="_xlnm.Print_Area" localSheetId="6">'U9, U11 &amp; U13 Race 1'!$A$1:$S$60</definedName>
    <definedName name="_xlnm.Print_Titles" localSheetId="0">'Racers Details'!$1:$1</definedName>
    <definedName name="Schools">[1]Schools!$A$2:$A$156</definedName>
    <definedName name="Schools1" localSheetId="10">#REF!</definedName>
    <definedName name="Schools1" localSheetId="12">#REF!</definedName>
    <definedName name="Schools1" localSheetId="14">#REF!</definedName>
    <definedName name="Schools1" localSheetId="4">#REF!</definedName>
    <definedName name="Schools1" localSheetId="7">#REF!</definedName>
    <definedName name="Schools1" localSheetId="9">#REF!</definedName>
    <definedName name="Schools1" localSheetId="11">#REF!</definedName>
    <definedName name="Schools1" localSheetId="13">#REF!</definedName>
    <definedName name="Schools1" localSheetId="15">#REF!</definedName>
    <definedName name="Schools1" localSheetId="5">#REF!</definedName>
    <definedName name="Schools1" localSheetId="6">#REF!</definedName>
    <definedName name="Schools1" localSheetId="8">#REF!</definedName>
    <definedName name="Schools1" localSheetId="16">#REF!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9" i="9" l="1"/>
  <c r="H109" i="9"/>
  <c r="G110" i="9"/>
  <c r="H110" i="9"/>
  <c r="G41" i="9" l="1"/>
  <c r="H41" i="9"/>
  <c r="G42" i="9"/>
  <c r="H42" i="9"/>
  <c r="G43" i="9"/>
  <c r="H43" i="9"/>
  <c r="G44" i="9"/>
  <c r="H44" i="9"/>
  <c r="G45" i="9"/>
  <c r="H45" i="9"/>
  <c r="G46" i="9"/>
  <c r="H46" i="9"/>
  <c r="G36" i="9"/>
  <c r="G34" i="9" l="1"/>
  <c r="H34" i="9"/>
  <c r="G35" i="9"/>
  <c r="H35" i="9"/>
  <c r="E59" i="27"/>
  <c r="F59" i="27"/>
  <c r="G59" i="27"/>
  <c r="H59" i="27"/>
  <c r="I59" i="27"/>
  <c r="H111" i="9" l="1"/>
  <c r="H112" i="9"/>
  <c r="G111" i="9"/>
  <c r="E33" i="27"/>
  <c r="F33" i="27"/>
  <c r="G33" i="27"/>
  <c r="H33" i="27"/>
  <c r="I33" i="27"/>
  <c r="E34" i="27"/>
  <c r="F34" i="27"/>
  <c r="G34" i="27"/>
  <c r="H34" i="27"/>
  <c r="I34" i="27"/>
  <c r="E35" i="27"/>
  <c r="F35" i="27"/>
  <c r="G35" i="27"/>
  <c r="H35" i="27"/>
  <c r="I35" i="27"/>
  <c r="E36" i="27"/>
  <c r="F36" i="27"/>
  <c r="G36" i="27"/>
  <c r="H36" i="27"/>
  <c r="I36" i="27"/>
  <c r="E37" i="27"/>
  <c r="F37" i="27"/>
  <c r="G37" i="27"/>
  <c r="H37" i="27"/>
  <c r="I37" i="27"/>
  <c r="E38" i="27"/>
  <c r="F38" i="27"/>
  <c r="G38" i="27"/>
  <c r="H38" i="27"/>
  <c r="I38" i="27"/>
  <c r="E39" i="27"/>
  <c r="F39" i="27"/>
  <c r="G39" i="27"/>
  <c r="H39" i="27"/>
  <c r="I39" i="27"/>
  <c r="E40" i="27"/>
  <c r="F40" i="27"/>
  <c r="G40" i="27"/>
  <c r="H40" i="27"/>
  <c r="I40" i="27"/>
  <c r="E41" i="27"/>
  <c r="F41" i="27"/>
  <c r="G41" i="27"/>
  <c r="H41" i="27"/>
  <c r="I41" i="27"/>
  <c r="E42" i="27"/>
  <c r="F42" i="27"/>
  <c r="G42" i="27"/>
  <c r="H42" i="27"/>
  <c r="I42" i="27"/>
  <c r="E43" i="27"/>
  <c r="F43" i="27"/>
  <c r="G43" i="27"/>
  <c r="H43" i="27"/>
  <c r="I43" i="27"/>
  <c r="E44" i="27"/>
  <c r="F44" i="27"/>
  <c r="G44" i="27"/>
  <c r="H44" i="27"/>
  <c r="I44" i="27"/>
  <c r="E45" i="27"/>
  <c r="F45" i="27"/>
  <c r="G45" i="27"/>
  <c r="H45" i="27"/>
  <c r="I45" i="27"/>
  <c r="E46" i="27"/>
  <c r="F46" i="27"/>
  <c r="G46" i="27"/>
  <c r="H46" i="27"/>
  <c r="I46" i="27"/>
  <c r="E47" i="27"/>
  <c r="F47" i="27"/>
  <c r="G47" i="27"/>
  <c r="H47" i="27"/>
  <c r="I47" i="27"/>
  <c r="E48" i="27"/>
  <c r="F48" i="27"/>
  <c r="G48" i="27"/>
  <c r="H48" i="27"/>
  <c r="I48" i="27"/>
  <c r="E49" i="27"/>
  <c r="F49" i="27"/>
  <c r="G49" i="27"/>
  <c r="H49" i="27"/>
  <c r="I49" i="27"/>
  <c r="E50" i="27"/>
  <c r="F50" i="27"/>
  <c r="G50" i="27"/>
  <c r="H50" i="27"/>
  <c r="I50" i="27"/>
  <c r="E51" i="27"/>
  <c r="F51" i="27"/>
  <c r="G51" i="27"/>
  <c r="H51" i="27"/>
  <c r="I51" i="27"/>
  <c r="E52" i="27"/>
  <c r="F52" i="27"/>
  <c r="G52" i="27"/>
  <c r="H52" i="27"/>
  <c r="I52" i="27"/>
  <c r="E53" i="27"/>
  <c r="F53" i="27"/>
  <c r="G53" i="27"/>
  <c r="H53" i="27"/>
  <c r="I53" i="27"/>
  <c r="E54" i="27"/>
  <c r="F54" i="27"/>
  <c r="G54" i="27"/>
  <c r="H54" i="27"/>
  <c r="I54" i="27"/>
  <c r="E55" i="27"/>
  <c r="F55" i="27"/>
  <c r="G55" i="27"/>
  <c r="H55" i="27"/>
  <c r="I55" i="27"/>
  <c r="E56" i="27"/>
  <c r="F56" i="27"/>
  <c r="G56" i="27"/>
  <c r="H56" i="27"/>
  <c r="I56" i="27"/>
  <c r="E57" i="27"/>
  <c r="F57" i="27"/>
  <c r="G57" i="27"/>
  <c r="H57" i="27"/>
  <c r="I57" i="27"/>
  <c r="E58" i="27"/>
  <c r="F58" i="27"/>
  <c r="G58" i="27"/>
  <c r="H58" i="27"/>
  <c r="I58" i="27"/>
  <c r="H88" i="9" l="1"/>
  <c r="G88" i="9"/>
  <c r="H87" i="9"/>
  <c r="G87" i="9"/>
  <c r="C8" i="31" l="1"/>
  <c r="D8" i="31"/>
  <c r="E8" i="31"/>
  <c r="D67" i="15" l="1"/>
  <c r="F14" i="16"/>
  <c r="G14" i="16"/>
  <c r="H14" i="16"/>
  <c r="I14" i="16"/>
  <c r="J14" i="16"/>
  <c r="C8" i="25" l="1"/>
  <c r="D8" i="25"/>
  <c r="E8" i="25"/>
  <c r="R17" i="25"/>
  <c r="S17" i="25"/>
  <c r="T17" i="25"/>
  <c r="C15" i="36"/>
  <c r="D15" i="36"/>
  <c r="E15" i="36"/>
  <c r="R17" i="36"/>
  <c r="S17" i="36"/>
  <c r="T17" i="36"/>
  <c r="F60" i="15"/>
  <c r="G60" i="15"/>
  <c r="H60" i="15"/>
  <c r="I60" i="15"/>
  <c r="J60" i="15"/>
  <c r="C4" i="37"/>
  <c r="D4" i="37"/>
  <c r="E4" i="37"/>
  <c r="F15" i="15" l="1"/>
  <c r="G15" i="15"/>
  <c r="H15" i="15"/>
  <c r="I15" i="15"/>
  <c r="J15" i="15"/>
  <c r="C14" i="36" l="1"/>
  <c r="D14" i="36"/>
  <c r="E14" i="36"/>
  <c r="U51" i="25"/>
  <c r="AB51" i="25" s="1"/>
  <c r="E49" i="37"/>
  <c r="M49" i="37" s="1"/>
  <c r="U55" i="37"/>
  <c r="AB55" i="37" s="1"/>
  <c r="E56" i="37"/>
  <c r="M56" i="37" s="1"/>
  <c r="U54" i="37"/>
  <c r="AB54" i="37" s="1"/>
  <c r="E55" i="37"/>
  <c r="M55" i="37" s="1"/>
  <c r="U49" i="37"/>
  <c r="AB49" i="37" s="1"/>
  <c r="E54" i="37"/>
  <c r="M54" i="37" s="1"/>
  <c r="U53" i="37"/>
  <c r="AB53" i="37" s="1"/>
  <c r="E53" i="37"/>
  <c r="M53" i="37" s="1"/>
  <c r="U52" i="37"/>
  <c r="AB52" i="37" s="1"/>
  <c r="E52" i="37"/>
  <c r="M52" i="37" s="1"/>
  <c r="U51" i="37"/>
  <c r="AB51" i="37" s="1"/>
  <c r="E51" i="37"/>
  <c r="M51" i="37" s="1"/>
  <c r="U50" i="37"/>
  <c r="AB50" i="37" s="1"/>
  <c r="E50" i="37"/>
  <c r="M50" i="37" s="1"/>
  <c r="V41" i="37"/>
  <c r="AC41" i="37" s="1"/>
  <c r="G41" i="37"/>
  <c r="N41" i="37" s="1"/>
  <c r="V40" i="37"/>
  <c r="AC40" i="37" s="1"/>
  <c r="G40" i="37"/>
  <c r="N40" i="37" s="1"/>
  <c r="V39" i="37"/>
  <c r="AC39" i="37" s="1"/>
  <c r="G39" i="37"/>
  <c r="N39" i="37" s="1"/>
  <c r="V38" i="37"/>
  <c r="AC38" i="37" s="1"/>
  <c r="G38" i="37"/>
  <c r="N38" i="37" s="1"/>
  <c r="V37" i="37"/>
  <c r="AC37" i="37" s="1"/>
  <c r="G37" i="37"/>
  <c r="N37" i="37" s="1"/>
  <c r="V36" i="37"/>
  <c r="AC36" i="37" s="1"/>
  <c r="G36" i="37"/>
  <c r="N36" i="37" s="1"/>
  <c r="V35" i="37"/>
  <c r="AC35" i="37" s="1"/>
  <c r="G35" i="37"/>
  <c r="N35" i="37" s="1"/>
  <c r="V34" i="37"/>
  <c r="AC34" i="37" s="1"/>
  <c r="G34" i="37"/>
  <c r="N34" i="37" s="1"/>
  <c r="V33" i="37"/>
  <c r="AC33" i="37" s="1"/>
  <c r="G33" i="37"/>
  <c r="N33" i="37" s="1"/>
  <c r="V32" i="37"/>
  <c r="AC32" i="37" s="1"/>
  <c r="G32" i="37"/>
  <c r="N32" i="37" s="1"/>
  <c r="V31" i="37"/>
  <c r="AC31" i="37" s="1"/>
  <c r="G31" i="37"/>
  <c r="N31" i="37" s="1"/>
  <c r="V30" i="37"/>
  <c r="AC30" i="37" s="1"/>
  <c r="G30" i="37"/>
  <c r="N30" i="37" s="1"/>
  <c r="V29" i="37"/>
  <c r="AC29" i="37" s="1"/>
  <c r="G29" i="37"/>
  <c r="N29" i="37" s="1"/>
  <c r="V28" i="37"/>
  <c r="AC28" i="37" s="1"/>
  <c r="G28" i="37"/>
  <c r="N28" i="37" s="1"/>
  <c r="V27" i="37"/>
  <c r="AC27" i="37" s="1"/>
  <c r="G27" i="37"/>
  <c r="N27" i="37" s="1"/>
  <c r="V26" i="37"/>
  <c r="AC26" i="37" s="1"/>
  <c r="G26" i="37"/>
  <c r="N26" i="37" s="1"/>
  <c r="V25" i="37"/>
  <c r="AC25" i="37" s="1"/>
  <c r="G25" i="37"/>
  <c r="N25" i="37" s="1"/>
  <c r="V24" i="37"/>
  <c r="AC24" i="37" s="1"/>
  <c r="G24" i="37"/>
  <c r="N24" i="37" s="1"/>
  <c r="V23" i="37"/>
  <c r="AC23" i="37" s="1"/>
  <c r="G23" i="37"/>
  <c r="N23" i="37" s="1"/>
  <c r="V22" i="37"/>
  <c r="AC22" i="37" s="1"/>
  <c r="G22" i="37"/>
  <c r="N22" i="37" s="1"/>
  <c r="V21" i="37"/>
  <c r="AC21" i="37" s="1"/>
  <c r="G21" i="37"/>
  <c r="N21" i="37" s="1"/>
  <c r="V20" i="37"/>
  <c r="AC20" i="37" s="1"/>
  <c r="G20" i="37"/>
  <c r="N20" i="37" s="1"/>
  <c r="V19" i="37"/>
  <c r="AC19" i="37" s="1"/>
  <c r="G19" i="37"/>
  <c r="N19" i="37" s="1"/>
  <c r="V18" i="37"/>
  <c r="AC18" i="37" s="1"/>
  <c r="G18" i="37"/>
  <c r="N18" i="37" s="1"/>
  <c r="V17" i="37"/>
  <c r="AC17" i="37" s="1"/>
  <c r="G17" i="37"/>
  <c r="N17" i="37" s="1"/>
  <c r="V16" i="37"/>
  <c r="AC16" i="37" s="1"/>
  <c r="N16" i="37"/>
  <c r="G16" i="37"/>
  <c r="V15" i="37"/>
  <c r="AC15" i="37" s="1"/>
  <c r="G15" i="37"/>
  <c r="N15" i="37" s="1"/>
  <c r="AC14" i="37"/>
  <c r="V14" i="37"/>
  <c r="N14" i="37"/>
  <c r="G14" i="37"/>
  <c r="AC13" i="37"/>
  <c r="V13" i="37"/>
  <c r="N13" i="37"/>
  <c r="G13" i="37"/>
  <c r="AC12" i="37"/>
  <c r="V12" i="37"/>
  <c r="G12" i="37"/>
  <c r="N12" i="37" s="1"/>
  <c r="AC11" i="37"/>
  <c r="V11" i="37"/>
  <c r="N11" i="37"/>
  <c r="G11" i="37"/>
  <c r="AC10" i="37"/>
  <c r="V10" i="37"/>
  <c r="G10" i="37"/>
  <c r="N10" i="37" s="1"/>
  <c r="AC9" i="37"/>
  <c r="V9" i="37"/>
  <c r="N9" i="37"/>
  <c r="G9" i="37"/>
  <c r="AC8" i="37"/>
  <c r="V8" i="37"/>
  <c r="G8" i="37"/>
  <c r="N8" i="37" s="1"/>
  <c r="AC7" i="37"/>
  <c r="V7" i="37"/>
  <c r="N7" i="37"/>
  <c r="G7" i="37"/>
  <c r="AC6" i="37"/>
  <c r="V6" i="37"/>
  <c r="G6" i="37"/>
  <c r="N6" i="37" s="1"/>
  <c r="AC5" i="37"/>
  <c r="N5" i="37"/>
  <c r="G5" i="37"/>
  <c r="AC4" i="37"/>
  <c r="T4" i="37"/>
  <c r="S4" i="37"/>
  <c r="R4" i="37"/>
  <c r="G4" i="37"/>
  <c r="N4" i="37" s="1"/>
  <c r="AC3" i="37"/>
  <c r="T3" i="37"/>
  <c r="S3" i="37"/>
  <c r="R3" i="37"/>
  <c r="G3" i="37"/>
  <c r="N3" i="37" s="1"/>
  <c r="E3" i="37"/>
  <c r="D3" i="37"/>
  <c r="C3" i="37"/>
  <c r="AC2" i="37"/>
  <c r="T2" i="37"/>
  <c r="S2" i="37"/>
  <c r="R2" i="37"/>
  <c r="G2" i="37"/>
  <c r="N2" i="37" s="1"/>
  <c r="E2" i="37"/>
  <c r="D2" i="37"/>
  <c r="C2" i="37"/>
  <c r="AB1" i="37"/>
  <c r="AA1" i="37"/>
  <c r="Z1" i="37"/>
  <c r="Y1" i="37"/>
  <c r="X1" i="37"/>
  <c r="W1" i="37"/>
  <c r="M1" i="37"/>
  <c r="L1" i="37"/>
  <c r="K1" i="37"/>
  <c r="J1" i="37"/>
  <c r="I1" i="37"/>
  <c r="H1" i="37"/>
  <c r="G2" i="9"/>
  <c r="H2" i="9"/>
  <c r="G3" i="9"/>
  <c r="H3" i="9"/>
  <c r="G4" i="9"/>
  <c r="H4" i="9"/>
  <c r="G5" i="9"/>
  <c r="H5" i="9"/>
  <c r="G6" i="9"/>
  <c r="H6" i="9"/>
  <c r="G7" i="9"/>
  <c r="H7" i="9"/>
  <c r="G8" i="9"/>
  <c r="H8" i="9"/>
  <c r="G9" i="9"/>
  <c r="H9" i="9"/>
  <c r="G10" i="9"/>
  <c r="H10" i="9"/>
  <c r="G11" i="9"/>
  <c r="H11" i="9"/>
  <c r="G12" i="9"/>
  <c r="H12" i="9"/>
  <c r="G13" i="9"/>
  <c r="H13" i="9"/>
  <c r="G14" i="9"/>
  <c r="H14" i="9"/>
  <c r="G15" i="9"/>
  <c r="H15" i="9"/>
  <c r="G16" i="9"/>
  <c r="H16" i="9"/>
  <c r="G17" i="9"/>
  <c r="H17" i="9"/>
  <c r="H107" i="9" l="1"/>
  <c r="H108" i="9"/>
  <c r="H33" i="9"/>
  <c r="H32" i="9"/>
  <c r="H18" i="9"/>
  <c r="H19" i="9"/>
  <c r="H20" i="9"/>
  <c r="G33" i="9"/>
  <c r="G32" i="9"/>
  <c r="G18" i="9"/>
  <c r="G19" i="9"/>
  <c r="G20" i="9"/>
  <c r="G95" i="9" l="1"/>
  <c r="H95" i="9"/>
  <c r="G96" i="9"/>
  <c r="H96" i="9"/>
  <c r="G97" i="9"/>
  <c r="H97" i="9"/>
  <c r="G98" i="9"/>
  <c r="H98" i="9"/>
  <c r="G99" i="9"/>
  <c r="H99" i="9"/>
  <c r="G100" i="9"/>
  <c r="H100" i="9"/>
  <c r="G101" i="9"/>
  <c r="H101" i="9"/>
  <c r="G102" i="9"/>
  <c r="H102" i="9"/>
  <c r="G103" i="9"/>
  <c r="H103" i="9"/>
  <c r="G104" i="9"/>
  <c r="H104" i="9"/>
  <c r="G105" i="9"/>
  <c r="H105" i="9"/>
  <c r="G106" i="9"/>
  <c r="H106" i="9"/>
  <c r="G107" i="9"/>
  <c r="G108" i="9"/>
  <c r="F16" i="16" l="1"/>
  <c r="F3" i="16"/>
  <c r="F10" i="16"/>
  <c r="F13" i="16"/>
  <c r="F4" i="16"/>
  <c r="F8" i="16"/>
  <c r="F6" i="16"/>
  <c r="F9" i="16"/>
  <c r="F18" i="16"/>
  <c r="F2" i="16"/>
  <c r="F12" i="16"/>
  <c r="F17" i="16"/>
  <c r="F11" i="16"/>
  <c r="F5" i="16"/>
  <c r="F15" i="16"/>
  <c r="F19" i="16"/>
  <c r="F7" i="16"/>
  <c r="F20" i="16"/>
  <c r="H86" i="9" l="1"/>
  <c r="H85" i="9"/>
  <c r="H74" i="9"/>
  <c r="G86" i="9"/>
  <c r="G85" i="9"/>
  <c r="G74" i="9"/>
  <c r="H79" i="9"/>
  <c r="H78" i="9"/>
  <c r="H77" i="9"/>
  <c r="H83" i="9"/>
  <c r="H84" i="9"/>
  <c r="H80" i="9"/>
  <c r="H66" i="9"/>
  <c r="H67" i="9"/>
  <c r="H82" i="9"/>
  <c r="H56" i="9"/>
  <c r="G79" i="9"/>
  <c r="G78" i="9"/>
  <c r="G77" i="9"/>
  <c r="G83" i="9"/>
  <c r="G84" i="9"/>
  <c r="G80" i="9"/>
  <c r="G66" i="9"/>
  <c r="G67" i="9"/>
  <c r="G82" i="9"/>
  <c r="G56" i="9"/>
  <c r="H63" i="9"/>
  <c r="H71" i="9"/>
  <c r="H73" i="9"/>
  <c r="H76" i="9"/>
  <c r="H55" i="9"/>
  <c r="H65" i="9"/>
  <c r="H68" i="9"/>
  <c r="H69" i="9"/>
  <c r="H81" i="9"/>
  <c r="H72" i="9"/>
  <c r="H61" i="9"/>
  <c r="H60" i="9"/>
  <c r="H62" i="9"/>
  <c r="H70" i="9"/>
  <c r="H58" i="9"/>
  <c r="H57" i="9"/>
  <c r="G63" i="9"/>
  <c r="G71" i="9"/>
  <c r="G73" i="9"/>
  <c r="G76" i="9"/>
  <c r="G55" i="9"/>
  <c r="G65" i="9"/>
  <c r="G68" i="9"/>
  <c r="G69" i="9"/>
  <c r="G81" i="9"/>
  <c r="G72" i="9"/>
  <c r="G61" i="9"/>
  <c r="G60" i="9"/>
  <c r="G62" i="9"/>
  <c r="G70" i="9"/>
  <c r="G58" i="9"/>
  <c r="J6" i="15"/>
  <c r="F28" i="15"/>
  <c r="F34" i="15"/>
  <c r="G34" i="15"/>
  <c r="H34" i="15"/>
  <c r="I34" i="15"/>
  <c r="J34" i="15"/>
  <c r="F35" i="15"/>
  <c r="G35" i="15"/>
  <c r="H35" i="15"/>
  <c r="I35" i="15"/>
  <c r="J35" i="15"/>
  <c r="F36" i="15"/>
  <c r="G36" i="15"/>
  <c r="H36" i="15"/>
  <c r="I36" i="15"/>
  <c r="J36" i="15"/>
  <c r="F37" i="15"/>
  <c r="G37" i="15"/>
  <c r="H37" i="15"/>
  <c r="I37" i="15"/>
  <c r="J37" i="15"/>
  <c r="F38" i="15"/>
  <c r="G38" i="15"/>
  <c r="H38" i="15"/>
  <c r="I38" i="15"/>
  <c r="J38" i="15"/>
  <c r="F39" i="15"/>
  <c r="G39" i="15"/>
  <c r="H39" i="15"/>
  <c r="I39" i="15"/>
  <c r="J39" i="15"/>
  <c r="F40" i="15"/>
  <c r="G40" i="15"/>
  <c r="H40" i="15"/>
  <c r="I40" i="15"/>
  <c r="J40" i="15"/>
  <c r="F41" i="15"/>
  <c r="G41" i="15"/>
  <c r="H41" i="15"/>
  <c r="I41" i="15"/>
  <c r="J41" i="15"/>
  <c r="F42" i="15"/>
  <c r="G42" i="15"/>
  <c r="H42" i="15"/>
  <c r="I42" i="15"/>
  <c r="J42" i="15"/>
  <c r="F43" i="15"/>
  <c r="G43" i="15"/>
  <c r="H43" i="15"/>
  <c r="I43" i="15"/>
  <c r="J43" i="15"/>
  <c r="F44" i="15"/>
  <c r="G44" i="15"/>
  <c r="H44" i="15"/>
  <c r="I44" i="15"/>
  <c r="J44" i="15"/>
  <c r="F45" i="15"/>
  <c r="G45" i="15"/>
  <c r="H45" i="15"/>
  <c r="I45" i="15"/>
  <c r="J45" i="15"/>
  <c r="F46" i="15"/>
  <c r="G46" i="15"/>
  <c r="H46" i="15"/>
  <c r="I46" i="15"/>
  <c r="J46" i="15"/>
  <c r="F47" i="15"/>
  <c r="G47" i="15"/>
  <c r="H47" i="15"/>
  <c r="I47" i="15"/>
  <c r="J47" i="15"/>
  <c r="F48" i="15"/>
  <c r="G48" i="15"/>
  <c r="H48" i="15"/>
  <c r="I48" i="15"/>
  <c r="J48" i="15"/>
  <c r="F49" i="15"/>
  <c r="G49" i="15"/>
  <c r="H49" i="15"/>
  <c r="I49" i="15"/>
  <c r="J49" i="15"/>
  <c r="F50" i="15"/>
  <c r="G50" i="15"/>
  <c r="H50" i="15"/>
  <c r="I50" i="15"/>
  <c r="J50" i="15"/>
  <c r="F51" i="15"/>
  <c r="G51" i="15"/>
  <c r="H51" i="15"/>
  <c r="I51" i="15"/>
  <c r="J51" i="15"/>
  <c r="F52" i="15"/>
  <c r="G52" i="15"/>
  <c r="H52" i="15"/>
  <c r="I52" i="15"/>
  <c r="J52" i="15"/>
  <c r="F53" i="15"/>
  <c r="G53" i="15"/>
  <c r="H53" i="15"/>
  <c r="I53" i="15"/>
  <c r="J53" i="15"/>
  <c r="F54" i="15"/>
  <c r="G54" i="15"/>
  <c r="H54" i="15"/>
  <c r="I54" i="15"/>
  <c r="J54" i="15"/>
  <c r="F55" i="15"/>
  <c r="G55" i="15"/>
  <c r="H55" i="15"/>
  <c r="I55" i="15"/>
  <c r="J55" i="15"/>
  <c r="F56" i="15"/>
  <c r="G56" i="15"/>
  <c r="H56" i="15"/>
  <c r="I56" i="15"/>
  <c r="J56" i="15"/>
  <c r="F57" i="15"/>
  <c r="G57" i="15"/>
  <c r="H57" i="15"/>
  <c r="I57" i="15"/>
  <c r="J57" i="15"/>
  <c r="F58" i="15"/>
  <c r="G58" i="15"/>
  <c r="H58" i="15"/>
  <c r="I58" i="15"/>
  <c r="J58" i="15"/>
  <c r="F59" i="15"/>
  <c r="G59" i="15"/>
  <c r="H59" i="15"/>
  <c r="I59" i="15"/>
  <c r="J59" i="15"/>
  <c r="AC1" i="31" l="1"/>
  <c r="AB1" i="31"/>
  <c r="AA1" i="31"/>
  <c r="Z1" i="31"/>
  <c r="Y1" i="31"/>
  <c r="X1" i="31"/>
  <c r="AC1" i="17"/>
  <c r="AB1" i="17"/>
  <c r="AA1" i="17"/>
  <c r="Z1" i="17"/>
  <c r="Y1" i="17"/>
  <c r="X1" i="17"/>
  <c r="AB1" i="25"/>
  <c r="AA1" i="25"/>
  <c r="Z1" i="25"/>
  <c r="Y1" i="25"/>
  <c r="X1" i="25"/>
  <c r="W1" i="25"/>
  <c r="AB1" i="36"/>
  <c r="AA1" i="36"/>
  <c r="Z1" i="36"/>
  <c r="Y1" i="36"/>
  <c r="X1" i="36"/>
  <c r="M1" i="31"/>
  <c r="L1" i="31"/>
  <c r="K1" i="31"/>
  <c r="J1" i="31"/>
  <c r="I1" i="31"/>
  <c r="H1" i="31"/>
  <c r="M1" i="17"/>
  <c r="L1" i="17"/>
  <c r="K1" i="17"/>
  <c r="J1" i="17"/>
  <c r="I1" i="17"/>
  <c r="H1" i="17"/>
  <c r="M1" i="25"/>
  <c r="L1" i="25"/>
  <c r="K1" i="25"/>
  <c r="J1" i="25"/>
  <c r="I1" i="25"/>
  <c r="H1" i="25"/>
  <c r="M1" i="36"/>
  <c r="L1" i="36"/>
  <c r="K1" i="36"/>
  <c r="J1" i="36"/>
  <c r="I1" i="36"/>
  <c r="W1" i="36"/>
  <c r="H1" i="36"/>
  <c r="E2" i="32"/>
  <c r="E3" i="32"/>
  <c r="E4"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49" i="36"/>
  <c r="M49" i="36" s="1"/>
  <c r="U55" i="36"/>
  <c r="AB55" i="36" s="1"/>
  <c r="E56" i="36"/>
  <c r="M56" i="36" s="1"/>
  <c r="U54" i="36"/>
  <c r="AB54" i="36" s="1"/>
  <c r="E55" i="36"/>
  <c r="M55" i="36" s="1"/>
  <c r="U50" i="36"/>
  <c r="AB50" i="36" s="1"/>
  <c r="E54" i="36"/>
  <c r="M54" i="36" s="1"/>
  <c r="U53" i="36"/>
  <c r="AB53" i="36" s="1"/>
  <c r="E51" i="36"/>
  <c r="M51" i="36" s="1"/>
  <c r="U52" i="36"/>
  <c r="AB52" i="36" s="1"/>
  <c r="E53" i="36"/>
  <c r="M53" i="36" s="1"/>
  <c r="U51" i="36"/>
  <c r="AB51" i="36" s="1"/>
  <c r="E52" i="36"/>
  <c r="M52" i="36" s="1"/>
  <c r="U49" i="36"/>
  <c r="AB49" i="36" s="1"/>
  <c r="E50" i="36"/>
  <c r="M50" i="36" s="1"/>
  <c r="V41" i="36"/>
  <c r="AC41" i="36" s="1"/>
  <c r="G41" i="36"/>
  <c r="N41" i="36" s="1"/>
  <c r="V40" i="36"/>
  <c r="AC40" i="36" s="1"/>
  <c r="G40" i="36"/>
  <c r="N40" i="36" s="1"/>
  <c r="V39" i="36"/>
  <c r="AC39" i="36" s="1"/>
  <c r="G39" i="36"/>
  <c r="N39" i="36" s="1"/>
  <c r="V38" i="36"/>
  <c r="AC38" i="36" s="1"/>
  <c r="G38" i="36"/>
  <c r="N38" i="36" s="1"/>
  <c r="V37" i="36"/>
  <c r="AC37" i="36" s="1"/>
  <c r="G37" i="36"/>
  <c r="N37" i="36" s="1"/>
  <c r="V36" i="36"/>
  <c r="AC36" i="36" s="1"/>
  <c r="G36" i="36"/>
  <c r="N36" i="36" s="1"/>
  <c r="V35" i="36"/>
  <c r="AC35" i="36" s="1"/>
  <c r="G35" i="36"/>
  <c r="N35" i="36" s="1"/>
  <c r="V34" i="36"/>
  <c r="AC34" i="36" s="1"/>
  <c r="G34" i="36"/>
  <c r="N34" i="36" s="1"/>
  <c r="V33" i="36"/>
  <c r="AC33" i="36" s="1"/>
  <c r="G33" i="36"/>
  <c r="N33" i="36" s="1"/>
  <c r="V32" i="36"/>
  <c r="AC32" i="36" s="1"/>
  <c r="G32" i="36"/>
  <c r="N32" i="36" s="1"/>
  <c r="V31" i="36"/>
  <c r="AC31" i="36" s="1"/>
  <c r="G31" i="36"/>
  <c r="N31" i="36" s="1"/>
  <c r="V30" i="36"/>
  <c r="AC30" i="36" s="1"/>
  <c r="G30" i="36"/>
  <c r="N30" i="36" s="1"/>
  <c r="V29" i="36"/>
  <c r="AC29" i="36" s="1"/>
  <c r="G29" i="36"/>
  <c r="N29" i="36" s="1"/>
  <c r="V28" i="36"/>
  <c r="AC28" i="36" s="1"/>
  <c r="G28" i="36"/>
  <c r="N28" i="36" s="1"/>
  <c r="V27" i="36"/>
  <c r="AC27" i="36" s="1"/>
  <c r="G27" i="36"/>
  <c r="N27" i="36" s="1"/>
  <c r="V26" i="36"/>
  <c r="AC26" i="36" s="1"/>
  <c r="G26" i="36"/>
  <c r="N26" i="36" s="1"/>
  <c r="V25" i="36"/>
  <c r="AC25" i="36" s="1"/>
  <c r="G25" i="36"/>
  <c r="N25" i="36" s="1"/>
  <c r="V24" i="36"/>
  <c r="AC24" i="36" s="1"/>
  <c r="G24" i="36"/>
  <c r="N24" i="36" s="1"/>
  <c r="V23" i="36"/>
  <c r="AC23" i="36" s="1"/>
  <c r="G23" i="36"/>
  <c r="N23" i="36" s="1"/>
  <c r="V22" i="36"/>
  <c r="AC22" i="36" s="1"/>
  <c r="G22" i="36"/>
  <c r="N22" i="36" s="1"/>
  <c r="V21" i="36"/>
  <c r="AC21" i="36" s="1"/>
  <c r="G21" i="36"/>
  <c r="N21" i="36" s="1"/>
  <c r="V20" i="36"/>
  <c r="AC20" i="36" s="1"/>
  <c r="G20" i="36"/>
  <c r="N20" i="36" s="1"/>
  <c r="V19" i="36"/>
  <c r="AC19" i="36" s="1"/>
  <c r="G19" i="36"/>
  <c r="N19" i="36" s="1"/>
  <c r="V18" i="36"/>
  <c r="AC18" i="36" s="1"/>
  <c r="G18" i="36"/>
  <c r="N18" i="36" s="1"/>
  <c r="AC17" i="36"/>
  <c r="G17" i="36"/>
  <c r="N17" i="36" s="1"/>
  <c r="AC16" i="36"/>
  <c r="T16" i="36"/>
  <c r="S16" i="36"/>
  <c r="R16" i="36"/>
  <c r="N16" i="36"/>
  <c r="G16" i="36"/>
  <c r="AC15" i="36"/>
  <c r="T15" i="36"/>
  <c r="S15" i="36"/>
  <c r="R15" i="36"/>
  <c r="G15" i="36"/>
  <c r="N15" i="36" s="1"/>
  <c r="AC14" i="36"/>
  <c r="T14" i="36"/>
  <c r="S14" i="36"/>
  <c r="R14" i="36"/>
  <c r="G14" i="36"/>
  <c r="N14" i="36" s="1"/>
  <c r="AC13" i="36"/>
  <c r="T13" i="36"/>
  <c r="S13" i="36"/>
  <c r="R13" i="36"/>
  <c r="G13" i="36"/>
  <c r="N13" i="36" s="1"/>
  <c r="E13" i="36"/>
  <c r="D13" i="36"/>
  <c r="C13" i="36"/>
  <c r="AC12" i="36"/>
  <c r="T12" i="36"/>
  <c r="S12" i="36"/>
  <c r="R12" i="36"/>
  <c r="G12" i="36"/>
  <c r="N12" i="36" s="1"/>
  <c r="E12" i="36"/>
  <c r="D12" i="36"/>
  <c r="C12" i="36"/>
  <c r="AC11" i="36"/>
  <c r="T11" i="36"/>
  <c r="S11" i="36"/>
  <c r="R11" i="36"/>
  <c r="G11" i="36"/>
  <c r="N11" i="36" s="1"/>
  <c r="E11" i="36"/>
  <c r="D11" i="36"/>
  <c r="C11" i="36"/>
  <c r="AC10" i="36"/>
  <c r="T10" i="36"/>
  <c r="S10" i="36"/>
  <c r="R10" i="36"/>
  <c r="G10" i="36"/>
  <c r="N10" i="36" s="1"/>
  <c r="E10" i="36"/>
  <c r="D10" i="36"/>
  <c r="C10" i="36"/>
  <c r="AC9" i="36"/>
  <c r="T9" i="36"/>
  <c r="S9" i="36"/>
  <c r="R9" i="36"/>
  <c r="G9" i="36"/>
  <c r="N9" i="36" s="1"/>
  <c r="E9" i="36"/>
  <c r="D9" i="36"/>
  <c r="C9" i="36"/>
  <c r="AC8" i="36"/>
  <c r="T8" i="36"/>
  <c r="S8" i="36"/>
  <c r="R8" i="36"/>
  <c r="G8" i="36"/>
  <c r="N8" i="36" s="1"/>
  <c r="E8" i="36"/>
  <c r="D8" i="36"/>
  <c r="C8" i="36"/>
  <c r="AC7" i="36"/>
  <c r="T7" i="36"/>
  <c r="S7" i="36"/>
  <c r="R7" i="36"/>
  <c r="G7" i="36"/>
  <c r="N7" i="36" s="1"/>
  <c r="E7" i="36"/>
  <c r="D7" i="36"/>
  <c r="C7" i="36"/>
  <c r="AC6" i="36"/>
  <c r="T6" i="36"/>
  <c r="S6" i="36"/>
  <c r="R6" i="36"/>
  <c r="G6" i="36"/>
  <c r="N6" i="36" s="1"/>
  <c r="E6" i="36"/>
  <c r="D6" i="36"/>
  <c r="C6" i="36"/>
  <c r="AC5" i="36"/>
  <c r="T5" i="36"/>
  <c r="S5" i="36"/>
  <c r="R5" i="36"/>
  <c r="G5" i="36"/>
  <c r="N5" i="36" s="1"/>
  <c r="E5" i="36"/>
  <c r="D5" i="36"/>
  <c r="C5" i="36"/>
  <c r="AC4" i="36"/>
  <c r="T4" i="36"/>
  <c r="S4" i="36"/>
  <c r="R4" i="36"/>
  <c r="G4" i="36"/>
  <c r="N4" i="36" s="1"/>
  <c r="E4" i="36"/>
  <c r="D4" i="36"/>
  <c r="C4" i="36"/>
  <c r="AC3" i="36"/>
  <c r="T3" i="36"/>
  <c r="S3" i="36"/>
  <c r="R3" i="36"/>
  <c r="G3" i="36"/>
  <c r="N3" i="36" s="1"/>
  <c r="E3" i="36"/>
  <c r="D3" i="36"/>
  <c r="C3" i="36"/>
  <c r="AC2" i="36"/>
  <c r="T2" i="36"/>
  <c r="S2" i="36"/>
  <c r="R2" i="36"/>
  <c r="G2" i="36"/>
  <c r="N2" i="36" s="1"/>
  <c r="E2" i="36"/>
  <c r="D2" i="36"/>
  <c r="C2" i="36"/>
  <c r="J31" i="35" l="1"/>
  <c r="I31" i="35"/>
  <c r="H31" i="35"/>
  <c r="G31" i="35"/>
  <c r="F31" i="35"/>
  <c r="J30" i="35"/>
  <c r="I30" i="35"/>
  <c r="H30" i="35"/>
  <c r="G30" i="35"/>
  <c r="F30" i="35"/>
  <c r="J29" i="35"/>
  <c r="I29" i="35"/>
  <c r="H29" i="35"/>
  <c r="G29" i="35"/>
  <c r="F29" i="35"/>
  <c r="J28" i="35"/>
  <c r="I28" i="35"/>
  <c r="H28" i="35"/>
  <c r="G28" i="35"/>
  <c r="F28" i="35"/>
  <c r="J27" i="35"/>
  <c r="I27" i="35"/>
  <c r="H27" i="35"/>
  <c r="G27" i="35"/>
  <c r="F27" i="35"/>
  <c r="J26" i="35"/>
  <c r="I26" i="35"/>
  <c r="H26" i="35"/>
  <c r="G26" i="35"/>
  <c r="F26" i="35"/>
  <c r="J25" i="35"/>
  <c r="I25" i="35"/>
  <c r="H25" i="35"/>
  <c r="G25" i="35"/>
  <c r="F25" i="35"/>
  <c r="J24" i="35"/>
  <c r="I24" i="35"/>
  <c r="H24" i="35"/>
  <c r="G24" i="35"/>
  <c r="F24" i="35"/>
  <c r="J23" i="35"/>
  <c r="I23" i="35"/>
  <c r="H23" i="35"/>
  <c r="G23" i="35"/>
  <c r="F23" i="35"/>
  <c r="J22" i="35"/>
  <c r="I22" i="35"/>
  <c r="H22" i="35"/>
  <c r="G22" i="35"/>
  <c r="F22" i="35"/>
  <c r="J21" i="35"/>
  <c r="I21" i="35"/>
  <c r="H21" i="35"/>
  <c r="G21" i="35"/>
  <c r="F21" i="35"/>
  <c r="J20" i="35"/>
  <c r="I20" i="35"/>
  <c r="H20" i="35"/>
  <c r="G20" i="35"/>
  <c r="F20" i="35"/>
  <c r="J19" i="35"/>
  <c r="I19" i="35"/>
  <c r="H19" i="35"/>
  <c r="G19" i="35"/>
  <c r="F19" i="35"/>
  <c r="J18" i="35"/>
  <c r="I18" i="35"/>
  <c r="H18" i="35"/>
  <c r="G18" i="35"/>
  <c r="F18" i="35"/>
  <c r="J17" i="35"/>
  <c r="I17" i="35"/>
  <c r="H17" i="35"/>
  <c r="G17" i="35"/>
  <c r="F17" i="35"/>
  <c r="J16" i="35"/>
  <c r="I16" i="35"/>
  <c r="H16" i="35"/>
  <c r="G16" i="35"/>
  <c r="F16" i="35"/>
  <c r="J15" i="35"/>
  <c r="I15" i="35"/>
  <c r="H15" i="35"/>
  <c r="G15" i="35"/>
  <c r="F15" i="35"/>
  <c r="J14" i="35"/>
  <c r="I14" i="35"/>
  <c r="H14" i="35"/>
  <c r="G14" i="35"/>
  <c r="F14" i="35"/>
  <c r="J13" i="35"/>
  <c r="I13" i="35"/>
  <c r="H13" i="35"/>
  <c r="G13" i="35"/>
  <c r="F13" i="35"/>
  <c r="J12" i="35"/>
  <c r="I12" i="35"/>
  <c r="H12" i="35"/>
  <c r="G12" i="35"/>
  <c r="F12" i="35"/>
  <c r="J11" i="35"/>
  <c r="I11" i="35"/>
  <c r="H11" i="35"/>
  <c r="G11" i="35"/>
  <c r="F11" i="35"/>
  <c r="J10" i="35"/>
  <c r="I10" i="35"/>
  <c r="H10" i="35"/>
  <c r="G10" i="35"/>
  <c r="F10" i="35"/>
  <c r="J9" i="35"/>
  <c r="I9" i="35"/>
  <c r="H9" i="35"/>
  <c r="G9" i="35"/>
  <c r="F9" i="35"/>
  <c r="J8" i="35"/>
  <c r="I8" i="35"/>
  <c r="H8" i="35"/>
  <c r="G8" i="35"/>
  <c r="F8" i="35"/>
  <c r="J7" i="35"/>
  <c r="I7" i="35"/>
  <c r="H7" i="35"/>
  <c r="G7" i="35"/>
  <c r="F7" i="35"/>
  <c r="J6" i="35"/>
  <c r="I6" i="35"/>
  <c r="H6" i="35"/>
  <c r="G6" i="35"/>
  <c r="F6" i="35"/>
  <c r="J5" i="35"/>
  <c r="I5" i="35"/>
  <c r="H5" i="35"/>
  <c r="G5" i="35"/>
  <c r="F5" i="35"/>
  <c r="J4" i="35"/>
  <c r="I4" i="35"/>
  <c r="H4" i="35"/>
  <c r="G4" i="35"/>
  <c r="F4" i="35"/>
  <c r="J3" i="35"/>
  <c r="I3" i="35"/>
  <c r="H3" i="35"/>
  <c r="G3" i="35"/>
  <c r="F3" i="35"/>
  <c r="J2" i="35"/>
  <c r="I2" i="35"/>
  <c r="H2" i="35"/>
  <c r="G2" i="35"/>
  <c r="F2" i="35"/>
  <c r="J31" i="33"/>
  <c r="I31" i="33"/>
  <c r="H31" i="33"/>
  <c r="G31" i="33"/>
  <c r="F31" i="33"/>
  <c r="J30" i="33"/>
  <c r="I30" i="33"/>
  <c r="H30" i="33"/>
  <c r="G30" i="33"/>
  <c r="F30" i="33"/>
  <c r="J29" i="33"/>
  <c r="I29" i="33"/>
  <c r="H29" i="33"/>
  <c r="G29" i="33"/>
  <c r="F29" i="33"/>
  <c r="J28" i="33"/>
  <c r="I28" i="33"/>
  <c r="H28" i="33"/>
  <c r="G28" i="33"/>
  <c r="F28" i="33"/>
  <c r="J27" i="33"/>
  <c r="I27" i="33"/>
  <c r="H27" i="33"/>
  <c r="G27" i="33"/>
  <c r="F27" i="33"/>
  <c r="J26" i="33"/>
  <c r="I26" i="33"/>
  <c r="H26" i="33"/>
  <c r="G26" i="33"/>
  <c r="F26" i="33"/>
  <c r="J25" i="33"/>
  <c r="I25" i="33"/>
  <c r="H25" i="33"/>
  <c r="G25" i="33"/>
  <c r="F25" i="33"/>
  <c r="J24" i="33"/>
  <c r="I24" i="33"/>
  <c r="H24" i="33"/>
  <c r="G24" i="33"/>
  <c r="F24" i="33"/>
  <c r="J23" i="33"/>
  <c r="I23" i="33"/>
  <c r="H23" i="33"/>
  <c r="G23" i="33"/>
  <c r="F23" i="33"/>
  <c r="J22" i="33"/>
  <c r="I22" i="33"/>
  <c r="H22" i="33"/>
  <c r="G22" i="33"/>
  <c r="F22" i="33"/>
  <c r="J21" i="33"/>
  <c r="I21" i="33"/>
  <c r="H21" i="33"/>
  <c r="G21" i="33"/>
  <c r="F21" i="33"/>
  <c r="J20" i="33"/>
  <c r="I20" i="33"/>
  <c r="H20" i="33"/>
  <c r="G20" i="33"/>
  <c r="F20" i="33"/>
  <c r="J19" i="33"/>
  <c r="I19" i="33"/>
  <c r="H19" i="33"/>
  <c r="G19" i="33"/>
  <c r="F19" i="33"/>
  <c r="J18" i="33"/>
  <c r="I18" i="33"/>
  <c r="H18" i="33"/>
  <c r="G18" i="33"/>
  <c r="F18" i="33"/>
  <c r="J17" i="33"/>
  <c r="I17" i="33"/>
  <c r="H17" i="33"/>
  <c r="G17" i="33"/>
  <c r="F17" i="33"/>
  <c r="J16" i="33"/>
  <c r="I16" i="33"/>
  <c r="H16" i="33"/>
  <c r="G16" i="33"/>
  <c r="F16" i="33"/>
  <c r="J15" i="33"/>
  <c r="I15" i="33"/>
  <c r="H15" i="33"/>
  <c r="G15" i="33"/>
  <c r="F15" i="33"/>
  <c r="J14" i="33"/>
  <c r="I14" i="33"/>
  <c r="H14" i="33"/>
  <c r="G14" i="33"/>
  <c r="F14" i="33"/>
  <c r="J13" i="33"/>
  <c r="I13" i="33"/>
  <c r="H13" i="33"/>
  <c r="G13" i="33"/>
  <c r="F13" i="33"/>
  <c r="J12" i="33"/>
  <c r="I12" i="33"/>
  <c r="H12" i="33"/>
  <c r="G12" i="33"/>
  <c r="F12" i="33"/>
  <c r="J11" i="33"/>
  <c r="I11" i="33"/>
  <c r="H11" i="33"/>
  <c r="G11" i="33"/>
  <c r="F11" i="33"/>
  <c r="J10" i="33"/>
  <c r="I10" i="33"/>
  <c r="H10" i="33"/>
  <c r="G10" i="33"/>
  <c r="F10" i="33"/>
  <c r="J9" i="33"/>
  <c r="I9" i="33"/>
  <c r="H9" i="33"/>
  <c r="G9" i="33"/>
  <c r="F9" i="33"/>
  <c r="J8" i="33"/>
  <c r="I8" i="33"/>
  <c r="H8" i="33"/>
  <c r="G8" i="33"/>
  <c r="F8" i="33"/>
  <c r="J7" i="33"/>
  <c r="I7" i="33"/>
  <c r="H7" i="33"/>
  <c r="G7" i="33"/>
  <c r="F7" i="33"/>
  <c r="J6" i="33"/>
  <c r="I6" i="33"/>
  <c r="H6" i="33"/>
  <c r="G6" i="33"/>
  <c r="F6" i="33"/>
  <c r="J5" i="33"/>
  <c r="I5" i="33"/>
  <c r="H5" i="33"/>
  <c r="G5" i="33"/>
  <c r="F5" i="33"/>
  <c r="J4" i="33"/>
  <c r="I4" i="33"/>
  <c r="H4" i="33"/>
  <c r="G4" i="33"/>
  <c r="F4" i="33"/>
  <c r="J3" i="33"/>
  <c r="I3" i="33"/>
  <c r="H3" i="33"/>
  <c r="G3" i="33"/>
  <c r="F3" i="33"/>
  <c r="J2" i="33"/>
  <c r="I2" i="33"/>
  <c r="H2" i="33"/>
  <c r="G2" i="33"/>
  <c r="F2" i="33"/>
  <c r="J31" i="29"/>
  <c r="I31" i="29"/>
  <c r="H31" i="29"/>
  <c r="G31" i="29"/>
  <c r="F31" i="29"/>
  <c r="J30" i="29"/>
  <c r="I30" i="29"/>
  <c r="H30" i="29"/>
  <c r="G30" i="29"/>
  <c r="F30" i="29"/>
  <c r="J29" i="29"/>
  <c r="I29" i="29"/>
  <c r="H29" i="29"/>
  <c r="G29" i="29"/>
  <c r="F29" i="29"/>
  <c r="J28" i="29"/>
  <c r="I28" i="29"/>
  <c r="H28" i="29"/>
  <c r="G28" i="29"/>
  <c r="F28" i="29"/>
  <c r="J27" i="29"/>
  <c r="I27" i="29"/>
  <c r="H27" i="29"/>
  <c r="G27" i="29"/>
  <c r="F27" i="29"/>
  <c r="J26" i="29"/>
  <c r="I26" i="29"/>
  <c r="H26" i="29"/>
  <c r="G26" i="29"/>
  <c r="F26" i="29"/>
  <c r="J25" i="29"/>
  <c r="I25" i="29"/>
  <c r="H25" i="29"/>
  <c r="G25" i="29"/>
  <c r="F25" i="29"/>
  <c r="J24" i="29"/>
  <c r="I24" i="29"/>
  <c r="H24" i="29"/>
  <c r="G24" i="29"/>
  <c r="F24" i="29"/>
  <c r="J23" i="29"/>
  <c r="I23" i="29"/>
  <c r="H23" i="29"/>
  <c r="G23" i="29"/>
  <c r="F23" i="29"/>
  <c r="J22" i="29"/>
  <c r="I22" i="29"/>
  <c r="H22" i="29"/>
  <c r="G22" i="29"/>
  <c r="F22" i="29"/>
  <c r="J21" i="29"/>
  <c r="I21" i="29"/>
  <c r="H21" i="29"/>
  <c r="G21" i="29"/>
  <c r="F21" i="29"/>
  <c r="J20" i="29"/>
  <c r="I20" i="29"/>
  <c r="H20" i="29"/>
  <c r="G20" i="29"/>
  <c r="F20" i="29"/>
  <c r="J19" i="29"/>
  <c r="I19" i="29"/>
  <c r="H19" i="29"/>
  <c r="G19" i="29"/>
  <c r="F19" i="29"/>
  <c r="J18" i="29"/>
  <c r="I18" i="29"/>
  <c r="H18" i="29"/>
  <c r="G18" i="29"/>
  <c r="F18" i="29"/>
  <c r="J17" i="29"/>
  <c r="I17" i="29"/>
  <c r="H17" i="29"/>
  <c r="G17" i="29"/>
  <c r="F17" i="29"/>
  <c r="J16" i="29"/>
  <c r="I16" i="29"/>
  <c r="H16" i="29"/>
  <c r="G16" i="29"/>
  <c r="F16" i="29"/>
  <c r="J15" i="29"/>
  <c r="I15" i="29"/>
  <c r="H15" i="29"/>
  <c r="G15" i="29"/>
  <c r="F15" i="29"/>
  <c r="J14" i="29"/>
  <c r="I14" i="29"/>
  <c r="H14" i="29"/>
  <c r="G14" i="29"/>
  <c r="F14" i="29"/>
  <c r="J13" i="29"/>
  <c r="I13" i="29"/>
  <c r="H13" i="29"/>
  <c r="G13" i="29"/>
  <c r="F13" i="29"/>
  <c r="J12" i="29"/>
  <c r="I12" i="29"/>
  <c r="H12" i="29"/>
  <c r="G12" i="29"/>
  <c r="F12" i="29"/>
  <c r="J11" i="29"/>
  <c r="I11" i="29"/>
  <c r="H11" i="29"/>
  <c r="G11" i="29"/>
  <c r="F11" i="29"/>
  <c r="J10" i="29"/>
  <c r="I10" i="29"/>
  <c r="H10" i="29"/>
  <c r="G10" i="29"/>
  <c r="F10" i="29"/>
  <c r="J9" i="29"/>
  <c r="I9" i="29"/>
  <c r="H9" i="29"/>
  <c r="G9" i="29"/>
  <c r="F9" i="29"/>
  <c r="J8" i="29"/>
  <c r="I8" i="29"/>
  <c r="H8" i="29"/>
  <c r="G8" i="29"/>
  <c r="F8" i="29"/>
  <c r="J7" i="29"/>
  <c r="I7" i="29"/>
  <c r="H7" i="29"/>
  <c r="G7" i="29"/>
  <c r="F7" i="29"/>
  <c r="J6" i="29"/>
  <c r="I6" i="29"/>
  <c r="H6" i="29"/>
  <c r="G6" i="29"/>
  <c r="F6" i="29"/>
  <c r="J5" i="29"/>
  <c r="I5" i="29"/>
  <c r="H5" i="29"/>
  <c r="G5" i="29"/>
  <c r="F5" i="29"/>
  <c r="J4" i="29"/>
  <c r="I4" i="29"/>
  <c r="H4" i="29"/>
  <c r="G4" i="29"/>
  <c r="F4" i="29"/>
  <c r="J3" i="29"/>
  <c r="I3" i="29"/>
  <c r="H3" i="29"/>
  <c r="G3" i="29"/>
  <c r="F3" i="29"/>
  <c r="J2" i="29"/>
  <c r="I2" i="29"/>
  <c r="H2" i="29"/>
  <c r="G2" i="29"/>
  <c r="F2" i="29"/>
  <c r="J20" i="28"/>
  <c r="I20" i="28"/>
  <c r="H20" i="28"/>
  <c r="G20" i="28"/>
  <c r="F20" i="28"/>
  <c r="J19" i="28"/>
  <c r="I19" i="28"/>
  <c r="H19" i="28"/>
  <c r="G19" i="28"/>
  <c r="F19" i="28"/>
  <c r="J18" i="28"/>
  <c r="I18" i="28"/>
  <c r="H18" i="28"/>
  <c r="G18" i="28"/>
  <c r="F18" i="28"/>
  <c r="J17" i="28"/>
  <c r="I17" i="28"/>
  <c r="H17" i="28"/>
  <c r="G17" i="28"/>
  <c r="F17" i="28"/>
  <c r="J16" i="28"/>
  <c r="I16" i="28"/>
  <c r="H16" i="28"/>
  <c r="G16" i="28"/>
  <c r="F16" i="28"/>
  <c r="J15" i="28"/>
  <c r="I15" i="28"/>
  <c r="H15" i="28"/>
  <c r="G15" i="28"/>
  <c r="F15" i="28"/>
  <c r="J14" i="28"/>
  <c r="I14" i="28"/>
  <c r="H14" i="28"/>
  <c r="G14" i="28"/>
  <c r="F14" i="28"/>
  <c r="J13" i="28"/>
  <c r="I13" i="28"/>
  <c r="H13" i="28"/>
  <c r="G13" i="28"/>
  <c r="F13" i="28"/>
  <c r="J12" i="28"/>
  <c r="I12" i="28"/>
  <c r="H12" i="28"/>
  <c r="G12" i="28"/>
  <c r="F12" i="28"/>
  <c r="J11" i="28"/>
  <c r="I11" i="28"/>
  <c r="H11" i="28"/>
  <c r="G11" i="28"/>
  <c r="F11" i="28"/>
  <c r="J10" i="28"/>
  <c r="I10" i="28"/>
  <c r="H10" i="28"/>
  <c r="G10" i="28"/>
  <c r="F10" i="28"/>
  <c r="J9" i="28"/>
  <c r="I9" i="28"/>
  <c r="H9" i="28"/>
  <c r="G9" i="28"/>
  <c r="F9" i="28"/>
  <c r="J8" i="28"/>
  <c r="I8" i="28"/>
  <c r="H8" i="28"/>
  <c r="G8" i="28"/>
  <c r="F8" i="28"/>
  <c r="J7" i="28"/>
  <c r="I7" i="28"/>
  <c r="H7" i="28"/>
  <c r="G7" i="28"/>
  <c r="F7" i="28"/>
  <c r="J6" i="28"/>
  <c r="I6" i="28"/>
  <c r="H6" i="28"/>
  <c r="G6" i="28"/>
  <c r="F6" i="28"/>
  <c r="J5" i="28"/>
  <c r="I5" i="28"/>
  <c r="H5" i="28"/>
  <c r="G5" i="28"/>
  <c r="F5" i="28"/>
  <c r="J4" i="28"/>
  <c r="I4" i="28"/>
  <c r="H4" i="28"/>
  <c r="G4" i="28"/>
  <c r="F4" i="28"/>
  <c r="J3" i="28"/>
  <c r="I3" i="28"/>
  <c r="H3" i="28"/>
  <c r="G3" i="28"/>
  <c r="F3" i="28"/>
  <c r="J2" i="28"/>
  <c r="I2" i="28"/>
  <c r="H2" i="28"/>
  <c r="G2" i="28"/>
  <c r="F2" i="28"/>
  <c r="I32" i="34"/>
  <c r="H32" i="34"/>
  <c r="G32" i="34"/>
  <c r="F32" i="34"/>
  <c r="E32" i="34"/>
  <c r="I31" i="34"/>
  <c r="H31" i="34"/>
  <c r="G31" i="34"/>
  <c r="F31" i="34"/>
  <c r="E31" i="34"/>
  <c r="I30" i="34"/>
  <c r="H30" i="34"/>
  <c r="G30" i="34"/>
  <c r="F30" i="34"/>
  <c r="E30" i="34"/>
  <c r="I29" i="34"/>
  <c r="H29" i="34"/>
  <c r="G29" i="34"/>
  <c r="F29" i="34"/>
  <c r="E29" i="34"/>
  <c r="I28" i="34"/>
  <c r="H28" i="34"/>
  <c r="G28" i="34"/>
  <c r="F28" i="34"/>
  <c r="E28" i="34"/>
  <c r="I27" i="34"/>
  <c r="H27" i="34"/>
  <c r="G27" i="34"/>
  <c r="F27" i="34"/>
  <c r="E27" i="34"/>
  <c r="I26" i="34"/>
  <c r="H26" i="34"/>
  <c r="G26" i="34"/>
  <c r="F26" i="34"/>
  <c r="E26" i="34"/>
  <c r="I25" i="34"/>
  <c r="H25" i="34"/>
  <c r="G25" i="34"/>
  <c r="F25" i="34"/>
  <c r="E25" i="34"/>
  <c r="I24" i="34"/>
  <c r="H24" i="34"/>
  <c r="G24" i="34"/>
  <c r="F24" i="34"/>
  <c r="E24" i="34"/>
  <c r="I23" i="34"/>
  <c r="H23" i="34"/>
  <c r="G23" i="34"/>
  <c r="F23" i="34"/>
  <c r="E23" i="34"/>
  <c r="I22" i="34"/>
  <c r="H22" i="34"/>
  <c r="G22" i="34"/>
  <c r="F22" i="34"/>
  <c r="E22" i="34"/>
  <c r="I21" i="34"/>
  <c r="H21" i="34"/>
  <c r="G21" i="34"/>
  <c r="F21" i="34"/>
  <c r="E21" i="34"/>
  <c r="I20" i="34"/>
  <c r="H20" i="34"/>
  <c r="G20" i="34"/>
  <c r="F20" i="34"/>
  <c r="E20" i="34"/>
  <c r="I19" i="34"/>
  <c r="H19" i="34"/>
  <c r="G19" i="34"/>
  <c r="F19" i="34"/>
  <c r="E19" i="34"/>
  <c r="I18" i="34"/>
  <c r="H18" i="34"/>
  <c r="G18" i="34"/>
  <c r="F18" i="34"/>
  <c r="E18" i="34"/>
  <c r="I17" i="34"/>
  <c r="H17" i="34"/>
  <c r="G17" i="34"/>
  <c r="F17" i="34"/>
  <c r="E17" i="34"/>
  <c r="I16" i="34"/>
  <c r="H16" i="34"/>
  <c r="G16" i="34"/>
  <c r="F16" i="34"/>
  <c r="E16" i="34"/>
  <c r="I15" i="34"/>
  <c r="H15" i="34"/>
  <c r="G15" i="34"/>
  <c r="F15" i="34"/>
  <c r="E15" i="34"/>
  <c r="I14" i="34"/>
  <c r="H14" i="34"/>
  <c r="G14" i="34"/>
  <c r="F14" i="34"/>
  <c r="E14" i="34"/>
  <c r="I13" i="34"/>
  <c r="H13" i="34"/>
  <c r="G13" i="34"/>
  <c r="F13" i="34"/>
  <c r="E13" i="34"/>
  <c r="I12" i="34"/>
  <c r="H12" i="34"/>
  <c r="G12" i="34"/>
  <c r="F12" i="34"/>
  <c r="E12" i="34"/>
  <c r="I11" i="34"/>
  <c r="H11" i="34"/>
  <c r="G11" i="34"/>
  <c r="F11" i="34"/>
  <c r="E11" i="34"/>
  <c r="I10" i="34"/>
  <c r="H10" i="34"/>
  <c r="G10" i="34"/>
  <c r="F10" i="34"/>
  <c r="E10" i="34"/>
  <c r="I9" i="34"/>
  <c r="H9" i="34"/>
  <c r="G9" i="34"/>
  <c r="F9" i="34"/>
  <c r="E9" i="34"/>
  <c r="I8" i="34"/>
  <c r="H8" i="34"/>
  <c r="G8" i="34"/>
  <c r="F8" i="34"/>
  <c r="E8" i="34"/>
  <c r="I7" i="34"/>
  <c r="H7" i="34"/>
  <c r="G7" i="34"/>
  <c r="F7" i="34"/>
  <c r="E7" i="34"/>
  <c r="I6" i="34"/>
  <c r="H6" i="34"/>
  <c r="G6" i="34"/>
  <c r="F6" i="34"/>
  <c r="E6" i="34"/>
  <c r="I5" i="34"/>
  <c r="H5" i="34"/>
  <c r="G5" i="34"/>
  <c r="F5" i="34"/>
  <c r="E5" i="34"/>
  <c r="I4" i="34"/>
  <c r="H4" i="34"/>
  <c r="G4" i="34"/>
  <c r="F4" i="34"/>
  <c r="E4" i="34"/>
  <c r="I3" i="34"/>
  <c r="H3" i="34"/>
  <c r="G3" i="34"/>
  <c r="F3" i="34"/>
  <c r="E3" i="34"/>
  <c r="I2" i="34"/>
  <c r="H2" i="34"/>
  <c r="G2" i="34"/>
  <c r="F2" i="34"/>
  <c r="E2" i="34"/>
  <c r="I32" i="32"/>
  <c r="H32" i="32"/>
  <c r="G32" i="32"/>
  <c r="F32" i="32"/>
  <c r="I31" i="32"/>
  <c r="H31" i="32"/>
  <c r="G31" i="32"/>
  <c r="F31" i="32"/>
  <c r="I30" i="32"/>
  <c r="H30" i="32"/>
  <c r="G30" i="32"/>
  <c r="F30" i="32"/>
  <c r="I29" i="32"/>
  <c r="H29" i="32"/>
  <c r="G29" i="32"/>
  <c r="F29" i="32"/>
  <c r="I28" i="32"/>
  <c r="H28" i="32"/>
  <c r="G28" i="32"/>
  <c r="F28" i="32"/>
  <c r="I27" i="32"/>
  <c r="H27" i="32"/>
  <c r="G27" i="32"/>
  <c r="F27" i="32"/>
  <c r="I26" i="32"/>
  <c r="H26" i="32"/>
  <c r="G26" i="32"/>
  <c r="F26" i="32"/>
  <c r="I25" i="32"/>
  <c r="H25" i="32"/>
  <c r="G25" i="32"/>
  <c r="F25" i="32"/>
  <c r="I24" i="32"/>
  <c r="H24" i="32"/>
  <c r="G24" i="32"/>
  <c r="F24" i="32"/>
  <c r="I23" i="32"/>
  <c r="H23" i="32"/>
  <c r="G23" i="32"/>
  <c r="F23" i="32"/>
  <c r="I22" i="32"/>
  <c r="H22" i="32"/>
  <c r="G22" i="32"/>
  <c r="F22" i="32"/>
  <c r="I21" i="32"/>
  <c r="H21" i="32"/>
  <c r="G21" i="32"/>
  <c r="F21" i="32"/>
  <c r="I20" i="32"/>
  <c r="H20" i="32"/>
  <c r="G20" i="32"/>
  <c r="F20" i="32"/>
  <c r="I19" i="32"/>
  <c r="H19" i="32"/>
  <c r="G19" i="32"/>
  <c r="F19" i="32"/>
  <c r="I18" i="32"/>
  <c r="H18" i="32"/>
  <c r="G18" i="32"/>
  <c r="F18" i="32"/>
  <c r="I17" i="32"/>
  <c r="H17" i="32"/>
  <c r="G17" i="32"/>
  <c r="F17" i="32"/>
  <c r="I16" i="32"/>
  <c r="H16" i="32"/>
  <c r="G16" i="32"/>
  <c r="F16" i="32"/>
  <c r="I15" i="32"/>
  <c r="H15" i="32"/>
  <c r="G15" i="32"/>
  <c r="F15" i="32"/>
  <c r="I14" i="32"/>
  <c r="H14" i="32"/>
  <c r="G14" i="32"/>
  <c r="F14" i="32"/>
  <c r="I13" i="32"/>
  <c r="H13" i="32"/>
  <c r="G13" i="32"/>
  <c r="F13" i="32"/>
  <c r="I12" i="32"/>
  <c r="H12" i="32"/>
  <c r="G12" i="32"/>
  <c r="F12" i="32"/>
  <c r="I11" i="32"/>
  <c r="H11" i="32"/>
  <c r="G11" i="32"/>
  <c r="F11" i="32"/>
  <c r="I10" i="32"/>
  <c r="H10" i="32"/>
  <c r="G10" i="32"/>
  <c r="F10" i="32"/>
  <c r="I9" i="32"/>
  <c r="H9" i="32"/>
  <c r="G9" i="32"/>
  <c r="F9" i="32"/>
  <c r="I8" i="32"/>
  <c r="H8" i="32"/>
  <c r="G8" i="32"/>
  <c r="F8" i="32"/>
  <c r="I7" i="32"/>
  <c r="H7" i="32"/>
  <c r="G7" i="32"/>
  <c r="F7" i="32"/>
  <c r="I6" i="32"/>
  <c r="H6" i="32"/>
  <c r="G6" i="32"/>
  <c r="F6" i="32"/>
  <c r="I5" i="32"/>
  <c r="H5" i="32"/>
  <c r="G5" i="32"/>
  <c r="F5" i="32"/>
  <c r="I4" i="32"/>
  <c r="H4" i="32"/>
  <c r="G4" i="32"/>
  <c r="F4" i="32"/>
  <c r="I3" i="32"/>
  <c r="H3" i="32"/>
  <c r="G3" i="32"/>
  <c r="F3" i="32"/>
  <c r="I2" i="32"/>
  <c r="H2" i="32"/>
  <c r="G2" i="32"/>
  <c r="F2" i="32"/>
  <c r="I32" i="30"/>
  <c r="H32" i="30"/>
  <c r="G32" i="30"/>
  <c r="F32" i="30"/>
  <c r="E32" i="30"/>
  <c r="I31" i="30"/>
  <c r="H31" i="30"/>
  <c r="G31" i="30"/>
  <c r="F31" i="30"/>
  <c r="E31" i="30"/>
  <c r="I30" i="30"/>
  <c r="H30" i="30"/>
  <c r="G30" i="30"/>
  <c r="F30" i="30"/>
  <c r="E30" i="30"/>
  <c r="I29" i="30"/>
  <c r="H29" i="30"/>
  <c r="G29" i="30"/>
  <c r="F29" i="30"/>
  <c r="E29" i="30"/>
  <c r="I28" i="30"/>
  <c r="H28" i="30"/>
  <c r="G28" i="30"/>
  <c r="F28" i="30"/>
  <c r="E28" i="30"/>
  <c r="I27" i="30"/>
  <c r="H27" i="30"/>
  <c r="G27" i="30"/>
  <c r="F27" i="30"/>
  <c r="E27" i="30"/>
  <c r="I26" i="30"/>
  <c r="H26" i="30"/>
  <c r="G26" i="30"/>
  <c r="F26" i="30"/>
  <c r="E26" i="30"/>
  <c r="I25" i="30"/>
  <c r="H25" i="30"/>
  <c r="G25" i="30"/>
  <c r="F25" i="30"/>
  <c r="E25" i="30"/>
  <c r="I24" i="30"/>
  <c r="H24" i="30"/>
  <c r="G24" i="30"/>
  <c r="F24" i="30"/>
  <c r="E24" i="30"/>
  <c r="I23" i="30"/>
  <c r="H23" i="30"/>
  <c r="G23" i="30"/>
  <c r="F23" i="30"/>
  <c r="E23" i="30"/>
  <c r="I22" i="30"/>
  <c r="H22" i="30"/>
  <c r="G22" i="30"/>
  <c r="F22" i="30"/>
  <c r="E22" i="30"/>
  <c r="I21" i="30"/>
  <c r="H21" i="30"/>
  <c r="G21" i="30"/>
  <c r="F21" i="30"/>
  <c r="E21" i="30"/>
  <c r="I20" i="30"/>
  <c r="H20" i="30"/>
  <c r="G20" i="30"/>
  <c r="F20" i="30"/>
  <c r="E20" i="30"/>
  <c r="I19" i="30"/>
  <c r="H19" i="30"/>
  <c r="G19" i="30"/>
  <c r="F19" i="30"/>
  <c r="E19" i="30"/>
  <c r="I18" i="30"/>
  <c r="H18" i="30"/>
  <c r="G18" i="30"/>
  <c r="F18" i="30"/>
  <c r="E18" i="30"/>
  <c r="I17" i="30"/>
  <c r="H17" i="30"/>
  <c r="G17" i="30"/>
  <c r="F17" i="30"/>
  <c r="E17" i="30"/>
  <c r="I16" i="30"/>
  <c r="H16" i="30"/>
  <c r="G16" i="30"/>
  <c r="F16" i="30"/>
  <c r="E16" i="30"/>
  <c r="I15" i="30"/>
  <c r="H15" i="30"/>
  <c r="G15" i="30"/>
  <c r="F15" i="30"/>
  <c r="E15" i="30"/>
  <c r="I14" i="30"/>
  <c r="H14" i="30"/>
  <c r="G14" i="30"/>
  <c r="F14" i="30"/>
  <c r="E14" i="30"/>
  <c r="I13" i="30"/>
  <c r="H13" i="30"/>
  <c r="G13" i="30"/>
  <c r="F13" i="30"/>
  <c r="E13" i="30"/>
  <c r="I12" i="30"/>
  <c r="H12" i="30"/>
  <c r="G12" i="30"/>
  <c r="F12" i="30"/>
  <c r="E12" i="30"/>
  <c r="I11" i="30"/>
  <c r="H11" i="30"/>
  <c r="G11" i="30"/>
  <c r="F11" i="30"/>
  <c r="E11" i="30"/>
  <c r="I10" i="30"/>
  <c r="H10" i="30"/>
  <c r="G10" i="30"/>
  <c r="F10" i="30"/>
  <c r="E10" i="30"/>
  <c r="I9" i="30"/>
  <c r="H9" i="30"/>
  <c r="G9" i="30"/>
  <c r="F9" i="30"/>
  <c r="E9" i="30"/>
  <c r="I8" i="30"/>
  <c r="H8" i="30"/>
  <c r="G8" i="30"/>
  <c r="F8" i="30"/>
  <c r="E8" i="30"/>
  <c r="I7" i="30"/>
  <c r="H7" i="30"/>
  <c r="G7" i="30"/>
  <c r="F7" i="30"/>
  <c r="E7" i="30"/>
  <c r="I6" i="30"/>
  <c r="H6" i="30"/>
  <c r="G6" i="30"/>
  <c r="F6" i="30"/>
  <c r="E6" i="30"/>
  <c r="I5" i="30"/>
  <c r="H5" i="30"/>
  <c r="G5" i="30"/>
  <c r="F5" i="30"/>
  <c r="E5" i="30"/>
  <c r="I4" i="30"/>
  <c r="H4" i="30"/>
  <c r="G4" i="30"/>
  <c r="F4" i="30"/>
  <c r="E4" i="30"/>
  <c r="I3" i="30"/>
  <c r="H3" i="30"/>
  <c r="G3" i="30"/>
  <c r="F3" i="30"/>
  <c r="E3" i="30"/>
  <c r="I2" i="30"/>
  <c r="H2" i="30"/>
  <c r="G2" i="30"/>
  <c r="F2" i="30"/>
  <c r="E2" i="30"/>
  <c r="I32" i="27"/>
  <c r="H32" i="27"/>
  <c r="G32" i="27"/>
  <c r="F32" i="27"/>
  <c r="E32" i="27"/>
  <c r="I31" i="27"/>
  <c r="H31" i="27"/>
  <c r="G31" i="27"/>
  <c r="F31" i="27"/>
  <c r="E31" i="27"/>
  <c r="I30" i="27"/>
  <c r="H30" i="27"/>
  <c r="G30" i="27"/>
  <c r="F30" i="27"/>
  <c r="E30" i="27"/>
  <c r="I29" i="27"/>
  <c r="H29" i="27"/>
  <c r="G29" i="27"/>
  <c r="F29" i="27"/>
  <c r="E29" i="27"/>
  <c r="I28" i="27"/>
  <c r="H28" i="27"/>
  <c r="G28" i="27"/>
  <c r="F28" i="27"/>
  <c r="E28" i="27"/>
  <c r="I27" i="27"/>
  <c r="H27" i="27"/>
  <c r="G27" i="27"/>
  <c r="F27" i="27"/>
  <c r="E27" i="27"/>
  <c r="I26" i="27"/>
  <c r="H26" i="27"/>
  <c r="G26" i="27"/>
  <c r="F26" i="27"/>
  <c r="E26" i="27"/>
  <c r="I25" i="27"/>
  <c r="H25" i="27"/>
  <c r="G25" i="27"/>
  <c r="F25" i="27"/>
  <c r="E25" i="27"/>
  <c r="I24" i="27"/>
  <c r="H24" i="27"/>
  <c r="G24" i="27"/>
  <c r="F24" i="27"/>
  <c r="E24" i="27"/>
  <c r="I23" i="27"/>
  <c r="H23" i="27"/>
  <c r="G23" i="27"/>
  <c r="F23" i="27"/>
  <c r="E23" i="27"/>
  <c r="I22" i="27"/>
  <c r="H22" i="27"/>
  <c r="G22" i="27"/>
  <c r="F22" i="27"/>
  <c r="E22" i="27"/>
  <c r="I21" i="27"/>
  <c r="H21" i="27"/>
  <c r="G21" i="27"/>
  <c r="F21" i="27"/>
  <c r="E21" i="27"/>
  <c r="I20" i="27"/>
  <c r="H20" i="27"/>
  <c r="G20" i="27"/>
  <c r="F20" i="27"/>
  <c r="E20" i="27"/>
  <c r="I19" i="27"/>
  <c r="H19" i="27"/>
  <c r="G19" i="27"/>
  <c r="F19" i="27"/>
  <c r="E19" i="27"/>
  <c r="I18" i="27"/>
  <c r="H18" i="27"/>
  <c r="G18" i="27"/>
  <c r="F18" i="27"/>
  <c r="E18" i="27"/>
  <c r="I17" i="27"/>
  <c r="H17" i="27"/>
  <c r="G17" i="27"/>
  <c r="F17" i="27"/>
  <c r="E17" i="27"/>
  <c r="I16" i="27"/>
  <c r="H16" i="27"/>
  <c r="G16" i="27"/>
  <c r="F16" i="27"/>
  <c r="E16" i="27"/>
  <c r="I15" i="27"/>
  <c r="H15" i="27"/>
  <c r="G15" i="27"/>
  <c r="F15" i="27"/>
  <c r="E15" i="27"/>
  <c r="I14" i="27"/>
  <c r="H14" i="27"/>
  <c r="G14" i="27"/>
  <c r="F14" i="27"/>
  <c r="E14" i="27"/>
  <c r="I13" i="27"/>
  <c r="H13" i="27"/>
  <c r="G13" i="27"/>
  <c r="F13" i="27"/>
  <c r="E13" i="27"/>
  <c r="I12" i="27"/>
  <c r="H12" i="27"/>
  <c r="G12" i="27"/>
  <c r="F12" i="27"/>
  <c r="E12" i="27"/>
  <c r="I11" i="27"/>
  <c r="H11" i="27"/>
  <c r="G11" i="27"/>
  <c r="F11" i="27"/>
  <c r="E11" i="27"/>
  <c r="I10" i="27"/>
  <c r="H10" i="27"/>
  <c r="G10" i="27"/>
  <c r="F10" i="27"/>
  <c r="E10" i="27"/>
  <c r="I9" i="27"/>
  <c r="H9" i="27"/>
  <c r="G9" i="27"/>
  <c r="F9" i="27"/>
  <c r="E9" i="27"/>
  <c r="I8" i="27"/>
  <c r="H8" i="27"/>
  <c r="G8" i="27"/>
  <c r="F8" i="27"/>
  <c r="E8" i="27"/>
  <c r="I7" i="27"/>
  <c r="H7" i="27"/>
  <c r="G7" i="27"/>
  <c r="F7" i="27"/>
  <c r="E7" i="27"/>
  <c r="I6" i="27"/>
  <c r="H6" i="27"/>
  <c r="G6" i="27"/>
  <c r="F6" i="27"/>
  <c r="E6" i="27"/>
  <c r="I5" i="27"/>
  <c r="H5" i="27"/>
  <c r="G5" i="27"/>
  <c r="F5" i="27"/>
  <c r="E5" i="27"/>
  <c r="I4" i="27"/>
  <c r="H4" i="27"/>
  <c r="G4" i="27"/>
  <c r="F4" i="27"/>
  <c r="E4" i="27"/>
  <c r="I3" i="27"/>
  <c r="H3" i="27"/>
  <c r="G3" i="27"/>
  <c r="F3" i="27"/>
  <c r="E3" i="27"/>
  <c r="I2" i="27"/>
  <c r="H2" i="27"/>
  <c r="G2" i="27"/>
  <c r="F2" i="27"/>
  <c r="E2" i="27"/>
  <c r="J20" i="16"/>
  <c r="I20" i="16"/>
  <c r="H20" i="16"/>
  <c r="G20" i="16"/>
  <c r="J7" i="16"/>
  <c r="I7" i="16"/>
  <c r="H7" i="16"/>
  <c r="G7" i="16"/>
  <c r="J19" i="16"/>
  <c r="I19" i="16"/>
  <c r="H19" i="16"/>
  <c r="G19" i="16"/>
  <c r="J15" i="16"/>
  <c r="I15" i="16"/>
  <c r="H15" i="16"/>
  <c r="G15" i="16"/>
  <c r="J5" i="16"/>
  <c r="I5" i="16"/>
  <c r="H5" i="16"/>
  <c r="G5" i="16"/>
  <c r="J11" i="16"/>
  <c r="I11" i="16"/>
  <c r="H11" i="16"/>
  <c r="G11" i="16"/>
  <c r="J17" i="16"/>
  <c r="I17" i="16"/>
  <c r="H17" i="16"/>
  <c r="G17" i="16"/>
  <c r="J12" i="16"/>
  <c r="I12" i="16"/>
  <c r="H12" i="16"/>
  <c r="G12" i="16"/>
  <c r="J2" i="16"/>
  <c r="I2" i="16"/>
  <c r="H2" i="16"/>
  <c r="G2" i="16"/>
  <c r="J18" i="16"/>
  <c r="I18" i="16"/>
  <c r="H18" i="16"/>
  <c r="G18" i="16"/>
  <c r="J9" i="16"/>
  <c r="I9" i="16"/>
  <c r="H9" i="16"/>
  <c r="G9" i="16"/>
  <c r="J6" i="16"/>
  <c r="I6" i="16"/>
  <c r="H6" i="16"/>
  <c r="G6" i="16"/>
  <c r="J8" i="16"/>
  <c r="I8" i="16"/>
  <c r="H8" i="16"/>
  <c r="G8" i="16"/>
  <c r="J4" i="16"/>
  <c r="I4" i="16"/>
  <c r="H4" i="16"/>
  <c r="G4" i="16"/>
  <c r="J13" i="16"/>
  <c r="I13" i="16"/>
  <c r="H13" i="16"/>
  <c r="G13" i="16"/>
  <c r="J10" i="16"/>
  <c r="I10" i="16"/>
  <c r="H10" i="16"/>
  <c r="G10" i="16"/>
  <c r="J3" i="16"/>
  <c r="I3" i="16"/>
  <c r="H3" i="16"/>
  <c r="G3" i="16"/>
  <c r="J16" i="16"/>
  <c r="I16" i="16"/>
  <c r="H16" i="16"/>
  <c r="G16" i="16"/>
  <c r="F3" i="15"/>
  <c r="G3" i="15"/>
  <c r="H3" i="15"/>
  <c r="I3" i="15"/>
  <c r="J3" i="15"/>
  <c r="F4" i="15"/>
  <c r="G4" i="15"/>
  <c r="H4" i="15"/>
  <c r="I4" i="15"/>
  <c r="J4" i="15"/>
  <c r="F5" i="15"/>
  <c r="G5" i="15"/>
  <c r="H5" i="15"/>
  <c r="I5" i="15"/>
  <c r="J5" i="15"/>
  <c r="F6" i="15"/>
  <c r="G6" i="15"/>
  <c r="H6" i="15"/>
  <c r="I6" i="15"/>
  <c r="F7" i="15"/>
  <c r="G7" i="15"/>
  <c r="H7" i="15"/>
  <c r="I7" i="15"/>
  <c r="J7" i="15"/>
  <c r="F8" i="15"/>
  <c r="G8" i="15"/>
  <c r="H8" i="15"/>
  <c r="I8" i="15"/>
  <c r="J8" i="15"/>
  <c r="F9" i="15"/>
  <c r="G9" i="15"/>
  <c r="H9" i="15"/>
  <c r="I9" i="15"/>
  <c r="J9" i="15"/>
  <c r="F10" i="15"/>
  <c r="G10" i="15"/>
  <c r="H10" i="15"/>
  <c r="I10" i="15"/>
  <c r="J10" i="15"/>
  <c r="F11" i="15"/>
  <c r="G11" i="15"/>
  <c r="H11" i="15"/>
  <c r="I11" i="15"/>
  <c r="J11" i="15"/>
  <c r="F12" i="15"/>
  <c r="G12" i="15"/>
  <c r="H12" i="15"/>
  <c r="I12" i="15"/>
  <c r="J12" i="15"/>
  <c r="F13" i="15"/>
  <c r="G13" i="15"/>
  <c r="H13" i="15"/>
  <c r="I13" i="15"/>
  <c r="J13" i="15"/>
  <c r="F14" i="15"/>
  <c r="G14" i="15"/>
  <c r="H14" i="15"/>
  <c r="I14" i="15"/>
  <c r="J14" i="15"/>
  <c r="F16" i="15"/>
  <c r="G16" i="15"/>
  <c r="H16" i="15"/>
  <c r="I16" i="15"/>
  <c r="J16" i="15"/>
  <c r="F17" i="15"/>
  <c r="G17" i="15"/>
  <c r="H17" i="15"/>
  <c r="I17" i="15"/>
  <c r="J17" i="15"/>
  <c r="F18" i="15"/>
  <c r="G18" i="15"/>
  <c r="H18" i="15"/>
  <c r="I18" i="15"/>
  <c r="J18" i="15"/>
  <c r="F19" i="15"/>
  <c r="G19" i="15"/>
  <c r="H19" i="15"/>
  <c r="I19" i="15"/>
  <c r="J19" i="15"/>
  <c r="F20" i="15"/>
  <c r="G20" i="15"/>
  <c r="H20" i="15"/>
  <c r="I20" i="15"/>
  <c r="J20" i="15"/>
  <c r="F21" i="15"/>
  <c r="G21" i="15"/>
  <c r="H21" i="15"/>
  <c r="I21" i="15"/>
  <c r="J21" i="15"/>
  <c r="F22" i="15"/>
  <c r="G22" i="15"/>
  <c r="H22" i="15"/>
  <c r="I22" i="15"/>
  <c r="J22" i="15"/>
  <c r="F23" i="15"/>
  <c r="G23" i="15"/>
  <c r="H23" i="15"/>
  <c r="I23" i="15"/>
  <c r="J23" i="15"/>
  <c r="F24" i="15"/>
  <c r="G24" i="15"/>
  <c r="H24" i="15"/>
  <c r="I24" i="15"/>
  <c r="J24" i="15"/>
  <c r="F25" i="15"/>
  <c r="G25" i="15"/>
  <c r="H25" i="15"/>
  <c r="I25" i="15"/>
  <c r="J25" i="15"/>
  <c r="F26" i="15"/>
  <c r="G26" i="15"/>
  <c r="H26" i="15"/>
  <c r="I26" i="15"/>
  <c r="J26" i="15"/>
  <c r="F27" i="15"/>
  <c r="G27" i="15"/>
  <c r="H27" i="15"/>
  <c r="I27" i="15"/>
  <c r="J27" i="15"/>
  <c r="G28" i="15"/>
  <c r="H28" i="15"/>
  <c r="I28" i="15"/>
  <c r="J28" i="15"/>
  <c r="F29" i="15"/>
  <c r="G29" i="15"/>
  <c r="H29" i="15"/>
  <c r="I29" i="15"/>
  <c r="J29" i="15"/>
  <c r="F30" i="15"/>
  <c r="G30" i="15"/>
  <c r="H30" i="15"/>
  <c r="I30" i="15"/>
  <c r="J30" i="15"/>
  <c r="F31" i="15"/>
  <c r="G31" i="15"/>
  <c r="H31" i="15"/>
  <c r="I31" i="15"/>
  <c r="J31" i="15"/>
  <c r="F32" i="15"/>
  <c r="G32" i="15"/>
  <c r="H32" i="15"/>
  <c r="I32" i="15"/>
  <c r="J32" i="15"/>
  <c r="F33" i="15"/>
  <c r="G33" i="15"/>
  <c r="H33" i="15"/>
  <c r="I33" i="15"/>
  <c r="J33" i="15"/>
  <c r="J2" i="15"/>
  <c r="I2" i="15"/>
  <c r="H2" i="15"/>
  <c r="G2" i="15"/>
  <c r="F2" i="15"/>
  <c r="U3" i="31"/>
  <c r="T3" i="31"/>
  <c r="S3" i="31"/>
  <c r="U2" i="31"/>
  <c r="T2" i="31"/>
  <c r="S2" i="31"/>
  <c r="E7" i="31"/>
  <c r="D7" i="31"/>
  <c r="C7" i="31"/>
  <c r="E6" i="31"/>
  <c r="D6" i="31"/>
  <c r="C6" i="31"/>
  <c r="E5" i="31"/>
  <c r="D5" i="31"/>
  <c r="C5" i="31"/>
  <c r="E4" i="31"/>
  <c r="D4" i="31"/>
  <c r="C4" i="31"/>
  <c r="E3" i="31"/>
  <c r="D3" i="31"/>
  <c r="C3" i="31"/>
  <c r="E2" i="31"/>
  <c r="D2" i="31"/>
  <c r="C2" i="31"/>
  <c r="U7" i="17"/>
  <c r="T7" i="17"/>
  <c r="S7" i="17"/>
  <c r="U6" i="17"/>
  <c r="T6" i="17"/>
  <c r="S6" i="17"/>
  <c r="U5" i="17"/>
  <c r="T5" i="17"/>
  <c r="S5" i="17"/>
  <c r="U4" i="17"/>
  <c r="T4" i="17"/>
  <c r="S4" i="17"/>
  <c r="U3" i="17"/>
  <c r="T3" i="17"/>
  <c r="S3" i="17"/>
  <c r="U2" i="17"/>
  <c r="T2" i="17"/>
  <c r="S2" i="17"/>
  <c r="E5" i="17"/>
  <c r="D5" i="17"/>
  <c r="C5" i="17"/>
  <c r="E4" i="17"/>
  <c r="D4" i="17"/>
  <c r="C4" i="17"/>
  <c r="E3" i="17"/>
  <c r="D3" i="17"/>
  <c r="C3" i="17"/>
  <c r="E2" i="17"/>
  <c r="D2" i="17"/>
  <c r="C2" i="17"/>
  <c r="R16" i="25"/>
  <c r="R2" i="25"/>
  <c r="C2" i="25"/>
  <c r="R14" i="25"/>
  <c r="S14" i="25"/>
  <c r="T14" i="25"/>
  <c r="R15" i="25"/>
  <c r="S15" i="25"/>
  <c r="T15" i="25"/>
  <c r="S16" i="25"/>
  <c r="T16" i="25"/>
  <c r="T13" i="25"/>
  <c r="S13" i="25"/>
  <c r="R13" i="25"/>
  <c r="T12" i="25"/>
  <c r="S12" i="25"/>
  <c r="R12" i="25"/>
  <c r="T11" i="25"/>
  <c r="S11" i="25"/>
  <c r="R11" i="25"/>
  <c r="T10" i="25"/>
  <c r="S10" i="25"/>
  <c r="R10" i="25"/>
  <c r="T9" i="25"/>
  <c r="S9" i="25"/>
  <c r="R9" i="25"/>
  <c r="T8" i="25"/>
  <c r="S8" i="25"/>
  <c r="R8" i="25"/>
  <c r="T7" i="25"/>
  <c r="S7" i="25"/>
  <c r="R7" i="25"/>
  <c r="T6" i="25"/>
  <c r="S6" i="25"/>
  <c r="R6" i="25"/>
  <c r="T5" i="25"/>
  <c r="S5" i="25"/>
  <c r="R5" i="25"/>
  <c r="T4" i="25"/>
  <c r="S4" i="25"/>
  <c r="R4" i="25"/>
  <c r="T3" i="25"/>
  <c r="S3" i="25"/>
  <c r="R3" i="25"/>
  <c r="T2" i="25"/>
  <c r="S2" i="25"/>
  <c r="C3" i="25"/>
  <c r="D3" i="25"/>
  <c r="E3" i="25"/>
  <c r="C4" i="25"/>
  <c r="D4" i="25"/>
  <c r="E4" i="25"/>
  <c r="C5" i="25"/>
  <c r="D5" i="25"/>
  <c r="E5" i="25"/>
  <c r="C6" i="25"/>
  <c r="D6" i="25"/>
  <c r="E6" i="25"/>
  <c r="C7" i="25"/>
  <c r="D7" i="25"/>
  <c r="E7" i="25"/>
  <c r="E2" i="25"/>
  <c r="D2" i="25"/>
  <c r="H36" i="9"/>
  <c r="H37" i="9"/>
  <c r="H38" i="9"/>
  <c r="H39" i="9"/>
  <c r="H40" i="9"/>
  <c r="H115" i="9"/>
  <c r="H113" i="9"/>
  <c r="H117" i="9"/>
  <c r="H116" i="9"/>
  <c r="H114" i="9"/>
  <c r="H64" i="9"/>
  <c r="H59" i="9"/>
  <c r="H75" i="9"/>
  <c r="H21" i="9"/>
  <c r="H22" i="9"/>
  <c r="H23" i="9"/>
  <c r="H24" i="9"/>
  <c r="H25" i="9"/>
  <c r="H26" i="9"/>
  <c r="H27" i="9"/>
  <c r="H28" i="9"/>
  <c r="H29" i="9"/>
  <c r="H30" i="9"/>
  <c r="H31"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F36" i="17" l="1"/>
  <c r="F37" i="17"/>
  <c r="F38" i="17"/>
  <c r="G2" i="17"/>
  <c r="N2" i="17" s="1"/>
  <c r="G17" i="25"/>
  <c r="G15" i="25"/>
  <c r="G16" i="25"/>
  <c r="G9" i="25"/>
  <c r="G14" i="25"/>
  <c r="G12" i="25"/>
  <c r="G18" i="25"/>
  <c r="G19" i="25"/>
  <c r="V34" i="31" l="1"/>
  <c r="AC34" i="31" s="1"/>
  <c r="V39" i="17"/>
  <c r="AC39" i="17" s="1"/>
  <c r="V42" i="17"/>
  <c r="E52" i="25" l="1"/>
  <c r="M52" i="25" s="1"/>
  <c r="E51" i="25"/>
  <c r="V39" i="31"/>
  <c r="AC39" i="31" s="1"/>
  <c r="G38" i="31"/>
  <c r="N38" i="31" s="1"/>
  <c r="V38" i="31"/>
  <c r="AC38" i="31" s="1"/>
  <c r="G37" i="31"/>
  <c r="N37" i="31" s="1"/>
  <c r="V37" i="31"/>
  <c r="AC37" i="31" s="1"/>
  <c r="G36" i="31"/>
  <c r="N36" i="31" s="1"/>
  <c r="V36" i="31"/>
  <c r="AC36" i="31" s="1"/>
  <c r="G35" i="31"/>
  <c r="N35" i="31" s="1"/>
  <c r="V35" i="31"/>
  <c r="AC35" i="31" s="1"/>
  <c r="G34" i="31"/>
  <c r="N34" i="31" s="1"/>
  <c r="V33" i="31"/>
  <c r="AC33" i="31" s="1"/>
  <c r="G33" i="31"/>
  <c r="N33" i="31" s="1"/>
  <c r="V32" i="31"/>
  <c r="AC32" i="31" s="1"/>
  <c r="G32" i="31"/>
  <c r="N32" i="31" s="1"/>
  <c r="W23" i="31"/>
  <c r="AD23" i="31" s="1"/>
  <c r="G23" i="31"/>
  <c r="N23" i="31" s="1"/>
  <c r="W22" i="31"/>
  <c r="AD22" i="31" s="1"/>
  <c r="G22" i="31"/>
  <c r="N22" i="31" s="1"/>
  <c r="W21" i="31"/>
  <c r="AD21" i="31" s="1"/>
  <c r="G21" i="31"/>
  <c r="N21" i="31" s="1"/>
  <c r="W20" i="31"/>
  <c r="AD20" i="31" s="1"/>
  <c r="G20" i="31"/>
  <c r="N20" i="31" s="1"/>
  <c r="W19" i="31"/>
  <c r="AD19" i="31" s="1"/>
  <c r="G19" i="31"/>
  <c r="N19" i="31" s="1"/>
  <c r="W18" i="31"/>
  <c r="AD18" i="31" s="1"/>
  <c r="G18" i="31"/>
  <c r="N18" i="31" s="1"/>
  <c r="W17" i="31"/>
  <c r="AD17" i="31" s="1"/>
  <c r="G17" i="31"/>
  <c r="N17" i="31" s="1"/>
  <c r="W16" i="31"/>
  <c r="AD16" i="31" s="1"/>
  <c r="G16" i="31"/>
  <c r="N16" i="31" s="1"/>
  <c r="W15" i="31"/>
  <c r="AD15" i="31" s="1"/>
  <c r="G15" i="31"/>
  <c r="N15" i="31" s="1"/>
  <c r="W14" i="31"/>
  <c r="AD14" i="31" s="1"/>
  <c r="G14" i="31"/>
  <c r="N14" i="31" s="1"/>
  <c r="W13" i="31"/>
  <c r="AD13" i="31" s="1"/>
  <c r="G13" i="31"/>
  <c r="N13" i="31" s="1"/>
  <c r="W12" i="31"/>
  <c r="AD12" i="31" s="1"/>
  <c r="G12" i="31"/>
  <c r="N12" i="31" s="1"/>
  <c r="W9" i="31"/>
  <c r="AD9" i="31" s="1"/>
  <c r="G11" i="31"/>
  <c r="N11" i="31" s="1"/>
  <c r="W8" i="31"/>
  <c r="AD8" i="31" s="1"/>
  <c r="G10" i="31"/>
  <c r="N10" i="31" s="1"/>
  <c r="W11" i="31"/>
  <c r="AD11" i="31" s="1"/>
  <c r="G9" i="31"/>
  <c r="N9" i="31" s="1"/>
  <c r="W10" i="31"/>
  <c r="AD10" i="31" s="1"/>
  <c r="G8" i="31"/>
  <c r="N8" i="31" s="1"/>
  <c r="W6" i="31"/>
  <c r="AD6" i="31" s="1"/>
  <c r="G7" i="31"/>
  <c r="N7" i="31" s="1"/>
  <c r="W3" i="31"/>
  <c r="AD3" i="31" s="1"/>
  <c r="G6" i="31"/>
  <c r="N6" i="31" s="1"/>
  <c r="W4" i="31"/>
  <c r="AD4" i="31" s="1"/>
  <c r="G5" i="31"/>
  <c r="N5" i="31" s="1"/>
  <c r="W7" i="31"/>
  <c r="AD7" i="31" s="1"/>
  <c r="G4" i="31"/>
  <c r="N4" i="31" s="1"/>
  <c r="W2" i="31"/>
  <c r="AD2" i="31" s="1"/>
  <c r="G3" i="31"/>
  <c r="N3" i="31" s="1"/>
  <c r="W5" i="31"/>
  <c r="AD5" i="31" s="1"/>
  <c r="G2" i="31"/>
  <c r="N2" i="31" s="1"/>
  <c r="G21" i="25" l="1"/>
  <c r="N21" i="25" s="1"/>
  <c r="G22" i="25"/>
  <c r="N22" i="25" s="1"/>
  <c r="G23" i="25"/>
  <c r="N23" i="25" s="1"/>
  <c r="G24" i="25"/>
  <c r="N24" i="25" s="1"/>
  <c r="G25" i="25"/>
  <c r="N25" i="25" s="1"/>
  <c r="G26" i="25"/>
  <c r="N26" i="25" s="1"/>
  <c r="G27" i="25"/>
  <c r="N27" i="25" s="1"/>
  <c r="G28" i="25"/>
  <c r="N28" i="25" s="1"/>
  <c r="G29" i="25"/>
  <c r="N29" i="25" s="1"/>
  <c r="G30" i="25"/>
  <c r="N30" i="25" s="1"/>
  <c r="G31" i="25"/>
  <c r="N31" i="25" s="1"/>
  <c r="G32" i="25"/>
  <c r="N32" i="25" s="1"/>
  <c r="G33" i="25"/>
  <c r="N33" i="25" s="1"/>
  <c r="G34" i="25"/>
  <c r="N34" i="25" s="1"/>
  <c r="G35" i="25"/>
  <c r="N35" i="25" s="1"/>
  <c r="G36" i="25"/>
  <c r="N36" i="25" s="1"/>
  <c r="G37" i="25"/>
  <c r="N37" i="25" s="1"/>
  <c r="G38" i="25"/>
  <c r="N38" i="25" s="1"/>
  <c r="G39" i="25"/>
  <c r="N39" i="25" s="1"/>
  <c r="G40" i="25"/>
  <c r="N40" i="25" s="1"/>
  <c r="G41" i="25"/>
  <c r="N41" i="25" s="1"/>
  <c r="G17" i="17"/>
  <c r="N17" i="17" s="1"/>
  <c r="G15" i="17"/>
  <c r="N15" i="17" s="1"/>
  <c r="G10" i="17"/>
  <c r="N10" i="17" s="1"/>
  <c r="G13" i="17"/>
  <c r="N13" i="17" s="1"/>
  <c r="G12" i="17"/>
  <c r="N12" i="17" s="1"/>
  <c r="G8" i="17"/>
  <c r="N8" i="17" s="1"/>
  <c r="G19" i="17"/>
  <c r="N19" i="17" s="1"/>
  <c r="G20" i="17"/>
  <c r="N20" i="17" s="1"/>
  <c r="G21" i="17"/>
  <c r="N21" i="17" s="1"/>
  <c r="G22" i="17"/>
  <c r="N22" i="17" s="1"/>
  <c r="W22" i="17"/>
  <c r="W13" i="17"/>
  <c r="W19" i="17"/>
  <c r="W15" i="17"/>
  <c r="W16" i="17"/>
  <c r="W12" i="17"/>
  <c r="G157" i="9"/>
  <c r="G158" i="9"/>
  <c r="G159" i="9"/>
  <c r="G160" i="9"/>
  <c r="G161" i="9"/>
  <c r="G162" i="9"/>
  <c r="G163" i="9"/>
  <c r="G164" i="9"/>
  <c r="G165" i="9"/>
  <c r="G166" i="9"/>
  <c r="G167" i="9"/>
  <c r="G168" i="9"/>
  <c r="G169" i="9"/>
  <c r="G170" i="9"/>
  <c r="G171" i="9"/>
  <c r="G172" i="9"/>
  <c r="G173" i="9"/>
  <c r="G174" i="9"/>
  <c r="U49" i="25" l="1"/>
  <c r="AB49" i="25" s="1"/>
  <c r="E53" i="25"/>
  <c r="M53" i="25" s="1"/>
  <c r="M51" i="25"/>
  <c r="E55" i="25"/>
  <c r="M55" i="25" s="1"/>
  <c r="E54" i="25"/>
  <c r="M54" i="25" s="1"/>
  <c r="E56" i="25"/>
  <c r="M56" i="25" s="1"/>
  <c r="E50" i="25"/>
  <c r="M50" i="25" s="1"/>
  <c r="E49" i="25"/>
  <c r="M49" i="25" s="1"/>
  <c r="M36" i="17"/>
  <c r="G5" i="25"/>
  <c r="N5" i="25" s="1"/>
  <c r="N19" i="25"/>
  <c r="G20" i="25"/>
  <c r="N20" i="25" s="1"/>
  <c r="N12" i="25"/>
  <c r="G8" i="25"/>
  <c r="N8" i="25" s="1"/>
  <c r="N16" i="25"/>
  <c r="N9" i="25"/>
  <c r="G7" i="25"/>
  <c r="N7" i="25" s="1"/>
  <c r="G11" i="25"/>
  <c r="N11" i="25" s="1"/>
  <c r="N18" i="25"/>
  <c r="G10" i="25"/>
  <c r="N10" i="25" s="1"/>
  <c r="N17" i="25"/>
  <c r="G13" i="25"/>
  <c r="N13" i="25" s="1"/>
  <c r="V8" i="25"/>
  <c r="AC8" i="25" s="1"/>
  <c r="V26" i="25"/>
  <c r="AC26" i="25" s="1"/>
  <c r="V27" i="25"/>
  <c r="AC27" i="25" s="1"/>
  <c r="V2" i="25"/>
  <c r="AC2" i="25" s="1"/>
  <c r="V28" i="25"/>
  <c r="AC28" i="25" s="1"/>
  <c r="V14" i="25"/>
  <c r="AC14" i="25" s="1"/>
  <c r="V29" i="25"/>
  <c r="AC29" i="25" s="1"/>
  <c r="V30" i="25"/>
  <c r="AC30" i="25" s="1"/>
  <c r="V12" i="25"/>
  <c r="AC12" i="25" s="1"/>
  <c r="V17" i="25"/>
  <c r="AC17" i="25" s="1"/>
  <c r="V23" i="25"/>
  <c r="AC23" i="25" s="1"/>
  <c r="V15" i="25"/>
  <c r="AC15" i="25" s="1"/>
  <c r="V10" i="25"/>
  <c r="AC10" i="25" s="1"/>
  <c r="V31" i="25"/>
  <c r="AC31" i="25" s="1"/>
  <c r="V32" i="25"/>
  <c r="AC32" i="25" s="1"/>
  <c r="V33" i="25"/>
  <c r="AC33" i="25" s="1"/>
  <c r="V11" i="25"/>
  <c r="AC11" i="25" s="1"/>
  <c r="V3" i="25"/>
  <c r="AC3" i="25" s="1"/>
  <c r="V34" i="25"/>
  <c r="AC34" i="25" s="1"/>
  <c r="V35" i="25"/>
  <c r="AC35" i="25" s="1"/>
  <c r="V24" i="25"/>
  <c r="AC24" i="25" s="1"/>
  <c r="V5" i="25"/>
  <c r="AC5" i="25" s="1"/>
  <c r="V9" i="25"/>
  <c r="AC9" i="25" s="1"/>
  <c r="V21" i="25"/>
  <c r="AC21" i="25" s="1"/>
  <c r="V13" i="25"/>
  <c r="AC13" i="25" s="1"/>
  <c r="V36" i="25"/>
  <c r="AC36" i="25" s="1"/>
  <c r="V18" i="25"/>
  <c r="AC18" i="25" s="1"/>
  <c r="V25" i="25"/>
  <c r="AC25" i="25" s="1"/>
  <c r="V37" i="25"/>
  <c r="AC37" i="25" s="1"/>
  <c r="V22" i="25"/>
  <c r="AC22" i="25" s="1"/>
  <c r="V19" i="25"/>
  <c r="AC19" i="25" s="1"/>
  <c r="V38" i="25"/>
  <c r="AC38" i="25" s="1"/>
  <c r="V7" i="25"/>
  <c r="AC7" i="25" s="1"/>
  <c r="V6" i="25"/>
  <c r="AC6" i="25" s="1"/>
  <c r="V16" i="25"/>
  <c r="AC16" i="25" s="1"/>
  <c r="V39" i="25"/>
  <c r="AC39" i="25" s="1"/>
  <c r="V40" i="25"/>
  <c r="AC40" i="25" s="1"/>
  <c r="V20" i="25"/>
  <c r="AC20" i="25" s="1"/>
  <c r="V41" i="25"/>
  <c r="AC41" i="25" s="1"/>
  <c r="U56" i="25"/>
  <c r="AB56" i="25" s="1"/>
  <c r="U55" i="25"/>
  <c r="AB55" i="25" s="1"/>
  <c r="U50" i="25"/>
  <c r="AB50" i="25" s="1"/>
  <c r="U53" i="25"/>
  <c r="AB53" i="25" s="1"/>
  <c r="U54" i="25"/>
  <c r="AB54" i="25" s="1"/>
  <c r="U52" i="25"/>
  <c r="AB52" i="25" s="1"/>
  <c r="N14" i="25"/>
  <c r="G2" i="25"/>
  <c r="N2" i="25" s="1"/>
  <c r="V4" i="25"/>
  <c r="AC4" i="25" s="1"/>
  <c r="G6" i="25"/>
  <c r="G3" i="25"/>
  <c r="N3" i="25" s="1"/>
  <c r="G4" i="25"/>
  <c r="N15" i="25" l="1"/>
  <c r="N6" i="25"/>
  <c r="N4" i="25"/>
  <c r="G131" i="9" l="1"/>
  <c r="G132" i="9"/>
  <c r="G14" i="17" l="1"/>
  <c r="G4" i="17"/>
  <c r="G3" i="17"/>
  <c r="G7" i="17"/>
  <c r="G11" i="17"/>
  <c r="N11" i="17" s="1"/>
  <c r="G5" i="17"/>
  <c r="N5" i="17" s="1"/>
  <c r="G9" i="17"/>
  <c r="N9" i="17" s="1"/>
  <c r="G18" i="17"/>
  <c r="N18" i="17" s="1"/>
  <c r="G16" i="17"/>
  <c r="N16" i="17" s="1"/>
  <c r="G142" i="9"/>
  <c r="G141" i="9"/>
  <c r="G138" i="9"/>
  <c r="G139" i="9"/>
  <c r="G140" i="9"/>
  <c r="G31" i="9"/>
  <c r="G30" i="9"/>
  <c r="G29" i="9"/>
  <c r="AD16" i="17" l="1"/>
  <c r="W10" i="17"/>
  <c r="W11" i="17"/>
  <c r="AD11" i="17" s="1"/>
  <c r="AD12" i="17"/>
  <c r="W21" i="17"/>
  <c r="AD21" i="17" s="1"/>
  <c r="AD15" i="17"/>
  <c r="G28" i="9"/>
  <c r="G27" i="9"/>
  <c r="G26" i="9"/>
  <c r="G25" i="9"/>
  <c r="G24" i="9"/>
  <c r="G23" i="9"/>
  <c r="G22" i="9"/>
  <c r="G21" i="9"/>
  <c r="AD19" i="17" l="1"/>
  <c r="W6" i="17"/>
  <c r="AD13" i="17" s="1"/>
  <c r="G130" i="9" l="1"/>
  <c r="W7" i="17" l="1"/>
  <c r="W20" i="17"/>
  <c r="V43" i="17"/>
  <c r="AC43" i="17" s="1"/>
  <c r="F42" i="17"/>
  <c r="M42" i="17" s="1"/>
  <c r="AC42" i="17"/>
  <c r="F41" i="17"/>
  <c r="M41" i="17" s="1"/>
  <c r="V41" i="17"/>
  <c r="AC41" i="17" s="1"/>
  <c r="F40" i="17"/>
  <c r="M39" i="17" s="1"/>
  <c r="V36" i="17"/>
  <c r="AC36" i="17" s="1"/>
  <c r="F39" i="17"/>
  <c r="V38" i="17"/>
  <c r="AC38" i="17" s="1"/>
  <c r="M40" i="17"/>
  <c r="V40" i="17"/>
  <c r="AC40" i="17" s="1"/>
  <c r="V37" i="17"/>
  <c r="AC37" i="17" s="1"/>
  <c r="W18" i="17"/>
  <c r="W5" i="17"/>
  <c r="W17" i="17"/>
  <c r="AD6" i="17" s="1"/>
  <c r="W3" i="17"/>
  <c r="AD22" i="17" s="1"/>
  <c r="W8" i="17"/>
  <c r="W9" i="17"/>
  <c r="AD10" i="17" s="1"/>
  <c r="W2" i="17"/>
  <c r="G6" i="17"/>
  <c r="N6" i="17" s="1"/>
  <c r="W14" i="17"/>
  <c r="W4" i="17"/>
  <c r="G38" i="9"/>
  <c r="G125" i="9"/>
  <c r="G126" i="9"/>
  <c r="G127" i="9"/>
  <c r="G129" i="9"/>
  <c r="G128" i="9"/>
  <c r="G123" i="9"/>
  <c r="G124" i="9"/>
  <c r="G135" i="9"/>
  <c r="G136" i="9"/>
  <c r="G137" i="9"/>
  <c r="G121" i="9"/>
  <c r="G122" i="9"/>
  <c r="G75" i="9"/>
  <c r="G59" i="9"/>
  <c r="G114" i="9"/>
  <c r="G115" i="9"/>
  <c r="G37" i="9"/>
  <c r="G39" i="9"/>
  <c r="G40" i="9"/>
  <c r="G112" i="9"/>
  <c r="G119" i="9"/>
  <c r="G120" i="9"/>
  <c r="G134" i="9"/>
  <c r="G143" i="9"/>
  <c r="G144" i="9"/>
  <c r="G145" i="9"/>
  <c r="G146" i="9"/>
  <c r="G147" i="9"/>
  <c r="G57" i="9"/>
  <c r="G117" i="9"/>
  <c r="G116" i="9"/>
  <c r="G133" i="9"/>
  <c r="G148" i="9"/>
  <c r="G149" i="9"/>
  <c r="G150" i="9"/>
  <c r="G151" i="9"/>
  <c r="G152" i="9"/>
  <c r="G153" i="9"/>
  <c r="G154" i="9"/>
  <c r="G155" i="9"/>
  <c r="G156" i="9"/>
  <c r="G64" i="9"/>
  <c r="G113" i="9"/>
  <c r="M37" i="17" l="1"/>
  <c r="M38" i="17"/>
  <c r="AD5" i="17"/>
  <c r="AD20" i="17"/>
  <c r="N4" i="17"/>
  <c r="N3" i="17"/>
  <c r="N14" i="17"/>
  <c r="N7" i="17"/>
  <c r="AD2" i="17"/>
  <c r="AD4" i="17"/>
  <c r="AD14" i="17"/>
  <c r="AD18" i="17"/>
  <c r="AD8" i="17"/>
  <c r="AD17" i="17"/>
  <c r="AD3" i="17"/>
  <c r="AD7" i="17"/>
  <c r="AD9" i="17"/>
</calcChain>
</file>

<file path=xl/sharedStrings.xml><?xml version="1.0" encoding="utf-8"?>
<sst xmlns="http://schemas.openxmlformats.org/spreadsheetml/2006/main" count="1768" uniqueCount="380">
  <si>
    <t>First Name</t>
  </si>
  <si>
    <t>Surname</t>
  </si>
  <si>
    <t>CLUB</t>
  </si>
  <si>
    <t>Total</t>
  </si>
  <si>
    <t>Race 1</t>
  </si>
  <si>
    <t>Race 2</t>
  </si>
  <si>
    <t>Race 3</t>
  </si>
  <si>
    <t>Race 4</t>
  </si>
  <si>
    <t>Race 5</t>
  </si>
  <si>
    <t>Points</t>
  </si>
  <si>
    <t>Club</t>
  </si>
  <si>
    <t>Position</t>
  </si>
  <si>
    <t>Trent Park</t>
  </si>
  <si>
    <t>Orion Harriers</t>
  </si>
  <si>
    <t>Enfield &amp; Haringey</t>
  </si>
  <si>
    <t>Victoria Park</t>
  </si>
  <si>
    <t>Woodford Green</t>
  </si>
  <si>
    <t>Barnet</t>
  </si>
  <si>
    <t>Loughton</t>
  </si>
  <si>
    <t>Overall Finishing Positions</t>
  </si>
  <si>
    <t xml:space="preserve"> </t>
  </si>
  <si>
    <t>Race Number</t>
  </si>
  <si>
    <t>Finishing Time</t>
  </si>
  <si>
    <t>Race No.</t>
  </si>
  <si>
    <t xml:space="preserve">Position </t>
  </si>
  <si>
    <t>U13 Girls</t>
  </si>
  <si>
    <t>U13 Boys</t>
  </si>
  <si>
    <t>Year Group</t>
  </si>
  <si>
    <t>Start Age</t>
  </si>
  <si>
    <t>End Age</t>
  </si>
  <si>
    <t>Adult</t>
  </si>
  <si>
    <t>  17 to 18</t>
  </si>
  <si>
    <t>Year 12</t>
  </si>
  <si>
    <t>  16 to 17</t>
  </si>
  <si>
    <t>Year 11</t>
  </si>
  <si>
    <t>  15 to 16</t>
  </si>
  <si>
    <t>Year 10</t>
  </si>
  <si>
    <t>  14 to 15</t>
  </si>
  <si>
    <t>Year 9</t>
  </si>
  <si>
    <t>  13 to 14</t>
  </si>
  <si>
    <t>Year 8</t>
  </si>
  <si>
    <t>   12 to 13</t>
  </si>
  <si>
    <t>Year 7</t>
  </si>
  <si>
    <t>   11 to 12</t>
  </si>
  <si>
    <t>Year 6</t>
  </si>
  <si>
    <t>   10 to 11</t>
  </si>
  <si>
    <t>Year 5</t>
  </si>
  <si>
    <t>    9 to 10</t>
  </si>
  <si>
    <t>Year 4</t>
  </si>
  <si>
    <t>    8 to 9</t>
  </si>
  <si>
    <t>Year 3</t>
  </si>
  <si>
    <t>    7 to 8</t>
  </si>
  <si>
    <t>Too young</t>
  </si>
  <si>
    <t>Gender</t>
  </si>
  <si>
    <t>DOB</t>
  </si>
  <si>
    <t>Age</t>
  </si>
  <si>
    <t>U15</t>
  </si>
  <si>
    <t>U17</t>
  </si>
  <si>
    <t>Age Group</t>
  </si>
  <si>
    <t>Girls U15</t>
  </si>
  <si>
    <t>U15 Girls</t>
  </si>
  <si>
    <t>U15 Boys</t>
  </si>
  <si>
    <t>Boys U15</t>
  </si>
  <si>
    <t>Men U17</t>
  </si>
  <si>
    <t>Women U17</t>
  </si>
  <si>
    <t>Eton Manor</t>
  </si>
  <si>
    <t>U17 Girls</t>
  </si>
  <si>
    <t>U17 Boys</t>
  </si>
  <si>
    <t>Sometimes you might not want zero (0) values showing on your worksheets, sometimes you need them to be seen. Whether your format standards or preferences call for zeroes showing or hidden, there are several ways to make it happen.</t>
  </si>
  <si>
    <t>Hide or display all zero values on a worksheet</t>
  </si>
  <si>
    <t>LOUGHTON</t>
  </si>
  <si>
    <t>Mary Knapman</t>
  </si>
  <si>
    <t>07900 581 253</t>
  </si>
  <si>
    <t>marykateknapman@hotmail.com</t>
  </si>
  <si>
    <t>Gavin Harper</t>
  </si>
  <si>
    <t>07745 206 589</t>
  </si>
  <si>
    <t>gavinruns4fun@live.co.uk</t>
  </si>
  <si>
    <t>BARKING</t>
  </si>
  <si>
    <t>Paul Grange</t>
  </si>
  <si>
    <t>paul.grange@hotmail.co.uk</t>
  </si>
  <si>
    <t>WGEL</t>
  </si>
  <si>
    <t>hainaultharriers@btinternet.com</t>
  </si>
  <si>
    <t>East London Triathletes</t>
  </si>
  <si>
    <t>peter.dyer21@gmail.com</t>
  </si>
  <si>
    <t>etonmanorac2013@gmail.com</t>
  </si>
  <si>
    <t>ORION</t>
  </si>
  <si>
    <t>Jane Farrier</t>
  </si>
  <si>
    <t>janefarrier@btinternet.com</t>
  </si>
  <si>
    <t>Middlesex</t>
  </si>
  <si>
    <t>Charlotte Maling</t>
  </si>
  <si>
    <t>Charlotte_y_maling@hotmail.co.uk</t>
  </si>
  <si>
    <t>athletics weekly</t>
  </si>
  <si>
    <t>Martin duff</t>
  </si>
  <si>
    <t>martin.martinduff@btinternet.com</t>
  </si>
  <si>
    <t>YEAR 5 &amp; 6 = U11</t>
  </si>
  <si>
    <t>YEAR 7 &amp; 8 = U13</t>
  </si>
  <si>
    <t>YEAR 9 &amp; 10 = U15</t>
  </si>
  <si>
    <t>YEAR 11 &amp; 12 = U17</t>
  </si>
  <si>
    <t>YEAR 13 &amp; 14 = U20</t>
  </si>
  <si>
    <t>Race 1 Hog Hill 2/10/18</t>
  </si>
  <si>
    <t>Race 2 Jubilee Park 20/10/18</t>
  </si>
  <si>
    <t>Race 3 Hog Hill 6/11/18</t>
  </si>
  <si>
    <t>Race 4 Tent Park 24/11/18</t>
  </si>
  <si>
    <t>Race 5 Chingford 19/1/2019</t>
  </si>
  <si>
    <t>Race 6 Victoria Park 16/2/19</t>
  </si>
  <si>
    <t>U11</t>
  </si>
  <si>
    <t>U13</t>
  </si>
  <si>
    <t>U20</t>
  </si>
  <si>
    <t>U11 Girls</t>
  </si>
  <si>
    <t>U11 Boys</t>
  </si>
  <si>
    <t>Barking</t>
  </si>
  <si>
    <t>Race 1 1/10/19</t>
  </si>
  <si>
    <t>Race 2 5/11/19</t>
  </si>
  <si>
    <t>Race 3 23/11/19</t>
  </si>
  <si>
    <t>Race 4 11/12/19</t>
  </si>
  <si>
    <t>Race 5 18/1/20</t>
  </si>
  <si>
    <t>Race 6 1/2/20</t>
  </si>
  <si>
    <t>Relay 7/3/20</t>
  </si>
  <si>
    <t>Race 6</t>
  </si>
  <si>
    <t>Hog Hill</t>
  </si>
  <si>
    <t>Tent Park</t>
  </si>
  <si>
    <t>Olympic Park</t>
  </si>
  <si>
    <t>Hackney Marshes</t>
  </si>
  <si>
    <t>Wanstead Flats</t>
  </si>
  <si>
    <t>Marissa</t>
  </si>
  <si>
    <t>Higgs-Smith</t>
  </si>
  <si>
    <t>Woodford</t>
  </si>
  <si>
    <t>F</t>
  </si>
  <si>
    <t>Caitlin</t>
  </si>
  <si>
    <t>Hancock</t>
  </si>
  <si>
    <t>Faye</t>
  </si>
  <si>
    <t>Owers</t>
  </si>
  <si>
    <t>Amber</t>
  </si>
  <si>
    <t>Zac</t>
  </si>
  <si>
    <t>Everitt</t>
  </si>
  <si>
    <t>M</t>
  </si>
  <si>
    <t>Leo</t>
  </si>
  <si>
    <t>No</t>
  </si>
  <si>
    <t>WILLIAMSON</t>
  </si>
  <si>
    <t>Henry</t>
  </si>
  <si>
    <t>U15B</t>
  </si>
  <si>
    <t>ABBOTT</t>
  </si>
  <si>
    <t>George</t>
  </si>
  <si>
    <t>JAMES</t>
  </si>
  <si>
    <t>Joseph</t>
  </si>
  <si>
    <t>JUDD</t>
  </si>
  <si>
    <t>Harry</t>
  </si>
  <si>
    <t>WAKINSHAW</t>
  </si>
  <si>
    <t>Nathan</t>
  </si>
  <si>
    <t>PALMER</t>
  </si>
  <si>
    <t>Ella</t>
  </si>
  <si>
    <t>U9G</t>
  </si>
  <si>
    <t>U11G</t>
  </si>
  <si>
    <t>U11B</t>
  </si>
  <si>
    <t>HARD</t>
  </si>
  <si>
    <t>Jayan</t>
  </si>
  <si>
    <t>U13B</t>
  </si>
  <si>
    <t>KNAPMAN</t>
  </si>
  <si>
    <t>Lizzie</t>
  </si>
  <si>
    <t>U13G</t>
  </si>
  <si>
    <t>HOLLAND</t>
  </si>
  <si>
    <t>Kira</t>
  </si>
  <si>
    <t>BROWN</t>
  </si>
  <si>
    <t>Ivan</t>
  </si>
  <si>
    <t>U9B</t>
  </si>
  <si>
    <t>JOYCE</t>
  </si>
  <si>
    <t>Ethan</t>
  </si>
  <si>
    <t>TROTMAN</t>
  </si>
  <si>
    <t>Aaron</t>
  </si>
  <si>
    <t>BURRELL</t>
  </si>
  <si>
    <t>CHANCE</t>
  </si>
  <si>
    <t>Alexandra</t>
  </si>
  <si>
    <t>DOMINGUEZ</t>
  </si>
  <si>
    <t>Luca</t>
  </si>
  <si>
    <t>GIPSON</t>
  </si>
  <si>
    <t>Byron</t>
  </si>
  <si>
    <t>Sofia</t>
  </si>
  <si>
    <t>FOX</t>
  </si>
  <si>
    <t>NICHOLLS</t>
  </si>
  <si>
    <t>Emily</t>
  </si>
  <si>
    <t>Thomas</t>
  </si>
  <si>
    <t>STUBBS</t>
  </si>
  <si>
    <t>Bruno</t>
  </si>
  <si>
    <t>Connie</t>
  </si>
  <si>
    <t>SILVER</t>
  </si>
  <si>
    <t>Samuel</t>
  </si>
  <si>
    <t>CLARK</t>
  </si>
  <si>
    <t>Cerys</t>
  </si>
  <si>
    <t>ISHERWOOD</t>
  </si>
  <si>
    <t>James</t>
  </si>
  <si>
    <t>TREWARTHA</t>
  </si>
  <si>
    <t>Tobias</t>
  </si>
  <si>
    <t>SEYMOUR</t>
  </si>
  <si>
    <t>Rosie</t>
  </si>
  <si>
    <t>Lily</t>
  </si>
  <si>
    <t>CROLL</t>
  </si>
  <si>
    <t>Sam</t>
  </si>
  <si>
    <t>Lottie</t>
  </si>
  <si>
    <t>KATYAL</t>
  </si>
  <si>
    <t>Jake</t>
  </si>
  <si>
    <t>COURTNEY</t>
  </si>
  <si>
    <t>Millie</t>
  </si>
  <si>
    <t>Lauren</t>
  </si>
  <si>
    <t>THOMAS</t>
  </si>
  <si>
    <t>Josh</t>
  </si>
  <si>
    <t>HOWE</t>
  </si>
  <si>
    <t>Rowan</t>
  </si>
  <si>
    <t>India</t>
  </si>
  <si>
    <t>Emery</t>
  </si>
  <si>
    <t>Eve</t>
  </si>
  <si>
    <t>Smith</t>
  </si>
  <si>
    <t>Savanna</t>
  </si>
  <si>
    <t>Sirkett</t>
  </si>
  <si>
    <t>Verity</t>
  </si>
  <si>
    <t>Garcia</t>
  </si>
  <si>
    <t>Sophie</t>
  </si>
  <si>
    <t>Foot</t>
  </si>
  <si>
    <t>Dawson</t>
  </si>
  <si>
    <t>Ciara</t>
  </si>
  <si>
    <t>Pearce</t>
  </si>
  <si>
    <t>Libby</t>
  </si>
  <si>
    <t>Gosling</t>
  </si>
  <si>
    <t>Iris</t>
  </si>
  <si>
    <t>Brandon</t>
  </si>
  <si>
    <t>Magson</t>
  </si>
  <si>
    <t>Arthur</t>
  </si>
  <si>
    <t>Ansell</t>
  </si>
  <si>
    <t>Owen</t>
  </si>
  <si>
    <t>Keen</t>
  </si>
  <si>
    <t>Boase</t>
  </si>
  <si>
    <t>Happe</t>
  </si>
  <si>
    <t>U17W</t>
  </si>
  <si>
    <t>U17M</t>
  </si>
  <si>
    <t>U15G</t>
  </si>
  <si>
    <t>Grange</t>
  </si>
  <si>
    <t>Ryder</t>
  </si>
  <si>
    <t>Islam</t>
  </si>
  <si>
    <t>Dagenham 88</t>
  </si>
  <si>
    <t>Pia</t>
  </si>
  <si>
    <t>Trauttmansdorff</t>
  </si>
  <si>
    <t>Beau</t>
  </si>
  <si>
    <t>Campbell</t>
  </si>
  <si>
    <t>Lucas</t>
  </si>
  <si>
    <t>Watts</t>
  </si>
  <si>
    <t>Keira</t>
  </si>
  <si>
    <t>Bellas</t>
  </si>
  <si>
    <t>Daisy</t>
  </si>
  <si>
    <t>Callagher</t>
  </si>
  <si>
    <t>Abigail</t>
  </si>
  <si>
    <t>Hoult</t>
  </si>
  <si>
    <t>Eddie</t>
  </si>
  <si>
    <t>Oscar</t>
  </si>
  <si>
    <t>Strudwick</t>
  </si>
  <si>
    <t>Jones</t>
  </si>
  <si>
    <t>Wade</t>
  </si>
  <si>
    <t>Middleton</t>
  </si>
  <si>
    <t>Michael</t>
  </si>
  <si>
    <t>Luxton</t>
  </si>
  <si>
    <t>Chloe</t>
  </si>
  <si>
    <t>Softley</t>
  </si>
  <si>
    <t>Natasha</t>
  </si>
  <si>
    <t>Wynn</t>
  </si>
  <si>
    <t>Samuels</t>
  </si>
  <si>
    <t>Freddie</t>
  </si>
  <si>
    <t>Hollings-Yates</t>
  </si>
  <si>
    <t>Austin</t>
  </si>
  <si>
    <t>Grey</t>
  </si>
  <si>
    <t>Luke</t>
  </si>
  <si>
    <t>Gillman</t>
  </si>
  <si>
    <t>1. Click File &gt; Options &gt; Advanced.</t>
  </si>
  <si>
    <t>2. Under Display options for this worksheet, select a worksheet, and then do one of the following:</t>
  </si>
  <si>
    <t>To display zero (0) values in cells, check the Show a zero in cells that have zero value check box.</t>
  </si>
  <si>
    <t>To display zero (0) values as blank cells, uncheck the Show a zero in cells that have zero value check box.</t>
  </si>
  <si>
    <t>U9</t>
  </si>
  <si>
    <t>1ST 6 RACERS FOR TEAMS</t>
  </si>
  <si>
    <t>Dagenham</t>
  </si>
  <si>
    <t>Abigail Hoult missed off results completely</t>
  </si>
  <si>
    <t>Aaron Trottman on there twice changed position 44 to 187 Sofia Gipson</t>
  </si>
  <si>
    <t>Ivan Brown on there twice changed position 14 to 164 Lizzie Knapman</t>
  </si>
  <si>
    <t>dnf</t>
  </si>
  <si>
    <t>Nancy</t>
  </si>
  <si>
    <t>Cohen</t>
  </si>
  <si>
    <t>Santiago</t>
  </si>
  <si>
    <t xml:space="preserve"> 00:06:05</t>
  </si>
  <si>
    <t xml:space="preserve"> 00:06:28</t>
  </si>
  <si>
    <t xml:space="preserve"> 00:06:29</t>
  </si>
  <si>
    <t xml:space="preserve"> 00:06:31</t>
  </si>
  <si>
    <t xml:space="preserve"> 00:06:41</t>
  </si>
  <si>
    <t xml:space="preserve"> 00:06:45</t>
  </si>
  <si>
    <t xml:space="preserve"> 00:06:48</t>
  </si>
  <si>
    <t xml:space="preserve"> 00:06:51</t>
  </si>
  <si>
    <t xml:space="preserve"> 00:06:55</t>
  </si>
  <si>
    <t xml:space="preserve"> 00:06:59</t>
  </si>
  <si>
    <t xml:space="preserve"> 00:07:00</t>
  </si>
  <si>
    <t xml:space="preserve"> 00:07:04</t>
  </si>
  <si>
    <t xml:space="preserve"> 00:07:07</t>
  </si>
  <si>
    <t xml:space="preserve"> 00:07:11</t>
  </si>
  <si>
    <t xml:space="preserve"> 00:07:12</t>
  </si>
  <si>
    <t xml:space="preserve"> 00:07:13</t>
  </si>
  <si>
    <t xml:space="preserve"> 00:07:14</t>
  </si>
  <si>
    <t xml:space="preserve"> 00:07:15</t>
  </si>
  <si>
    <t xml:space="preserve"> 00:07:20</t>
  </si>
  <si>
    <t xml:space="preserve"> 00:07:22</t>
  </si>
  <si>
    <t xml:space="preserve"> 00:07:26</t>
  </si>
  <si>
    <t xml:space="preserve"> 00:07:35</t>
  </si>
  <si>
    <t xml:space="preserve"> 00:07:36</t>
  </si>
  <si>
    <t xml:space="preserve"> 00:07:38</t>
  </si>
  <si>
    <t xml:space="preserve"> 00:07:44</t>
  </si>
  <si>
    <t xml:space="preserve"> 00:07:46</t>
  </si>
  <si>
    <t xml:space="preserve"> 00:07:47</t>
  </si>
  <si>
    <t xml:space="preserve"> 00:07:48</t>
  </si>
  <si>
    <t xml:space="preserve"> 00:07:50</t>
  </si>
  <si>
    <t xml:space="preserve"> 00:07:57</t>
  </si>
  <si>
    <t xml:space="preserve"> 00:08:06</t>
  </si>
  <si>
    <t xml:space="preserve"> 00:08:08</t>
  </si>
  <si>
    <t xml:space="preserve"> 00:08:11</t>
  </si>
  <si>
    <t xml:space="preserve"> 00:08:17</t>
  </si>
  <si>
    <t xml:space="preserve"> 00:08:30</t>
  </si>
  <si>
    <t xml:space="preserve"> 00:08:31</t>
  </si>
  <si>
    <t xml:space="preserve"> 00:08:35</t>
  </si>
  <si>
    <t xml:space="preserve"> 00:08:36</t>
  </si>
  <si>
    <t xml:space="preserve"> 00:08:42</t>
  </si>
  <si>
    <t xml:space="preserve"> 00:08:44</t>
  </si>
  <si>
    <t xml:space="preserve"> 00:08:50</t>
  </si>
  <si>
    <t xml:space="preserve"> 00:09:18</t>
  </si>
  <si>
    <t xml:space="preserve"> 00:09:20</t>
  </si>
  <si>
    <t xml:space="preserve"> 00:09:21</t>
  </si>
  <si>
    <t xml:space="preserve"> 00:09:40</t>
  </si>
  <si>
    <t xml:space="preserve"> 00:09:54</t>
  </si>
  <si>
    <t xml:space="preserve"> 00:10:04</t>
  </si>
  <si>
    <t xml:space="preserve"> 00:10:13</t>
  </si>
  <si>
    <t xml:space="preserve"> 00:10:15</t>
  </si>
  <si>
    <t xml:space="preserve"> 00:10:22</t>
  </si>
  <si>
    <t xml:space="preserve"> 00:10:38</t>
  </si>
  <si>
    <t>Ronan</t>
  </si>
  <si>
    <t>Edwards</t>
  </si>
  <si>
    <t>De Souza</t>
  </si>
  <si>
    <t>Frith</t>
  </si>
  <si>
    <t>Matilda</t>
  </si>
  <si>
    <t xml:space="preserve"> 00:11:07</t>
  </si>
  <si>
    <t>Eliza</t>
  </si>
  <si>
    <t>Bridges</t>
  </si>
  <si>
    <t>Autumn</t>
  </si>
  <si>
    <t>Le Chevalier - Jones</t>
  </si>
  <si>
    <t>Oddy</t>
  </si>
  <si>
    <t>Sophia</t>
  </si>
  <si>
    <t>Parker</t>
  </si>
  <si>
    <t xml:space="preserve">Ethan </t>
  </si>
  <si>
    <t>Day</t>
  </si>
  <si>
    <t xml:space="preserve">Daniel </t>
  </si>
  <si>
    <t>Arnold</t>
  </si>
  <si>
    <t>ELR</t>
  </si>
  <si>
    <t>William</t>
  </si>
  <si>
    <t>Muffett</t>
  </si>
  <si>
    <t>Massimo</t>
  </si>
  <si>
    <t>Angletos</t>
  </si>
  <si>
    <t>Kamal</t>
  </si>
  <si>
    <t>Ricketts</t>
  </si>
  <si>
    <t>18:59</t>
  </si>
  <si>
    <t>19:01</t>
  </si>
  <si>
    <t>21:05</t>
  </si>
  <si>
    <t>21:25</t>
  </si>
  <si>
    <t>21:29</t>
  </si>
  <si>
    <t>21:38</t>
  </si>
  <si>
    <t>21:50</t>
  </si>
  <si>
    <t>22:56</t>
  </si>
  <si>
    <t>23:26</t>
  </si>
  <si>
    <t>24:31</t>
  </si>
  <si>
    <t>24:52</t>
  </si>
  <si>
    <t>25:53</t>
  </si>
  <si>
    <t>26:02</t>
  </si>
  <si>
    <t>26:12</t>
  </si>
  <si>
    <t>26:16</t>
  </si>
  <si>
    <t>28:06</t>
  </si>
  <si>
    <t>28:49</t>
  </si>
  <si>
    <t>30:02</t>
  </si>
  <si>
    <t>Pandora</t>
  </si>
  <si>
    <t>Baker</t>
  </si>
  <si>
    <t>Cara</t>
  </si>
  <si>
    <t>O'Donnell-Roberts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</si>
</sst>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
    <numFmt numFmtId="166" formatCode="dd/mm/yyyy;@"/>
    <numFmt numFmtId="167" formatCode="d/m/yy;@"/>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8"/>
      <name val="Calibri"/>
      <family val="2"/>
      <scheme val="minor"/>
    </font>
    <font>
      <sz val="10"/>
      <color theme="1"/>
      <name val="Calibri"/>
      <family val="2"/>
      <scheme val="minor"/>
    </font>
    <font>
      <sz val="10"/>
      <name val="Times New Roman"/>
      <family val="1"/>
    </font>
    <font>
      <sz val="9"/>
      <name val="Calibri"/>
      <family val="2"/>
      <scheme val="minor"/>
    </font>
    <font>
      <sz val="9"/>
      <color theme="1"/>
      <name val="Calibri"/>
      <family val="2"/>
      <scheme val="minor"/>
    </font>
    <font>
      <u/>
      <sz val="11"/>
      <color theme="10"/>
      <name val="Calibri"/>
      <family val="2"/>
    </font>
    <font>
      <u/>
      <sz val="10"/>
      <color theme="10"/>
      <name val="Arial"/>
      <family val="2"/>
    </font>
    <font>
      <sz val="10"/>
      <name val="Calibri"/>
      <family val="2"/>
    </font>
    <font>
      <b/>
      <sz val="8"/>
      <name val="Calibri"/>
      <family val="2"/>
      <scheme val="minor"/>
    </font>
    <font>
      <sz val="8"/>
      <name val="Calibri"/>
      <family val="2"/>
    </font>
    <font>
      <b/>
      <sz val="10"/>
      <name val="Arial"/>
      <family val="2"/>
    </font>
    <font>
      <sz val="10"/>
      <name val="Arial"/>
      <family val="2"/>
    </font>
    <font>
      <sz val="10"/>
      <name val="Arial"/>
      <family val="2"/>
    </font>
    <font>
      <sz val="10"/>
      <color indexed="8"/>
      <name val="Arial"/>
      <family val="2"/>
    </font>
    <font>
      <sz val="10"/>
      <color indexed="8"/>
      <name val="Calibri"/>
      <family val="2"/>
      <scheme val="minor"/>
    </font>
    <font>
      <sz val="8"/>
      <color indexed="8"/>
      <name val="Calibri"/>
      <family val="2"/>
      <scheme val="minor"/>
    </font>
    <font>
      <sz val="11"/>
      <name val="Calibri"/>
      <family val="2"/>
      <scheme val="minor"/>
    </font>
    <font>
      <sz val="8"/>
      <name val="Arial"/>
      <family val="2"/>
    </font>
    <font>
      <sz val="10"/>
      <color rgb="FF2F2F2F"/>
      <name val="Calibri"/>
      <family val="2"/>
      <scheme val="minor"/>
    </font>
    <font>
      <u/>
      <sz val="10"/>
      <color theme="10"/>
      <name val="Calibri"/>
      <family val="2"/>
      <scheme val="minor"/>
    </font>
    <font>
      <sz val="10"/>
      <color rgb="FF363636"/>
      <name val="Calibri"/>
      <family val="2"/>
      <scheme val="minor"/>
    </font>
    <font>
      <sz val="10"/>
      <color theme="10"/>
      <name val="Calibri"/>
      <family val="2"/>
      <scheme val="minor"/>
    </font>
    <font>
      <sz val="8"/>
      <name val="Arial"/>
    </font>
  </fonts>
  <fills count="1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13"/>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5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dotted">
        <color indexed="64"/>
      </left>
      <right/>
      <top style="dotted">
        <color indexed="64"/>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s>
  <cellStyleXfs count="8">
    <xf numFmtId="0" fontId="0" fillId="0" borderId="0"/>
    <xf numFmtId="0" fontId="3"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18" fillId="0" borderId="0"/>
    <xf numFmtId="0" fontId="19" fillId="0" borderId="0"/>
    <xf numFmtId="0" fontId="17" fillId="0" borderId="0"/>
  </cellStyleXfs>
  <cellXfs count="469">
    <xf numFmtId="0" fontId="0" fillId="0" borderId="0" xfId="0"/>
    <xf numFmtId="0" fontId="5" fillId="0" borderId="5" xfId="0" applyNumberFormat="1" applyFont="1" applyFill="1" applyBorder="1" applyAlignment="1" applyProtection="1">
      <protection locked="0"/>
    </xf>
    <xf numFmtId="0" fontId="5" fillId="0" borderId="5" xfId="0" applyNumberFormat="1" applyFont="1" applyFill="1" applyBorder="1" applyAlignment="1" applyProtection="1">
      <alignment horizontal="center" vertical="center"/>
      <protection locked="0"/>
    </xf>
    <xf numFmtId="0" fontId="5" fillId="0" borderId="8"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center" vertical="center"/>
      <protection locked="0"/>
    </xf>
    <xf numFmtId="0" fontId="4" fillId="0" borderId="0" xfId="0" applyFont="1"/>
    <xf numFmtId="0" fontId="5" fillId="0" borderId="0" xfId="0" applyFont="1"/>
    <xf numFmtId="0" fontId="4"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center"/>
      <protection locked="0"/>
    </xf>
    <xf numFmtId="0" fontId="4" fillId="2" borderId="2" xfId="0" applyNumberFormat="1" applyFont="1" applyFill="1" applyBorder="1" applyAlignment="1" applyProtection="1">
      <alignment horizontal="center" vertical="center" textRotation="90"/>
      <protection locked="0"/>
    </xf>
    <xf numFmtId="0" fontId="4" fillId="2" borderId="3" xfId="0" applyNumberFormat="1" applyFont="1" applyFill="1" applyBorder="1" applyAlignment="1" applyProtection="1">
      <alignment horizontal="center" vertical="center" textRotation="90"/>
      <protection locked="0"/>
    </xf>
    <xf numFmtId="0" fontId="4" fillId="0" borderId="0" xfId="0" applyNumberFormat="1" applyFont="1" applyFill="1" applyBorder="1" applyAlignment="1" applyProtection="1">
      <alignment horizontal="center" vertical="center" textRotation="90"/>
      <protection locked="0"/>
    </xf>
    <xf numFmtId="0" fontId="4" fillId="5" borderId="2" xfId="0" applyNumberFormat="1" applyFont="1" applyFill="1" applyBorder="1" applyAlignment="1" applyProtection="1">
      <alignment horizontal="center" vertical="center" textRotation="90"/>
      <protection locked="0"/>
    </xf>
    <xf numFmtId="0" fontId="4" fillId="5" borderId="3" xfId="0" applyNumberFormat="1" applyFont="1" applyFill="1" applyBorder="1" applyAlignment="1" applyProtection="1">
      <alignment horizontal="center" vertical="center" textRotation="90"/>
      <protection locked="0"/>
    </xf>
    <xf numFmtId="0" fontId="4" fillId="2" borderId="1"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3" xfId="0" applyNumberFormat="1" applyFont="1" applyFill="1" applyBorder="1" applyAlignment="1" applyProtection="1">
      <alignment horizontal="center" vertical="center" wrapText="1"/>
      <protection locked="0"/>
    </xf>
    <xf numFmtId="0" fontId="5" fillId="0" borderId="0" xfId="0" applyFont="1" applyAlignment="1">
      <alignment wrapText="1"/>
    </xf>
    <xf numFmtId="0" fontId="5" fillId="0" borderId="4" xfId="0" applyNumberFormat="1" applyFont="1" applyFill="1" applyBorder="1" applyAlignment="1" applyProtection="1">
      <alignment horizontal="center"/>
      <protection locked="0"/>
    </xf>
    <xf numFmtId="0" fontId="5" fillId="0" borderId="5" xfId="0" applyNumberFormat="1" applyFont="1" applyFill="1" applyBorder="1" applyAlignment="1" applyProtection="1">
      <alignment horizontal="center"/>
      <protection locked="0"/>
    </xf>
    <xf numFmtId="0" fontId="5" fillId="0" borderId="6" xfId="0" applyNumberFormat="1" applyFont="1" applyFill="1" applyBorder="1" applyAlignment="1" applyProtection="1">
      <alignment horizontal="center"/>
      <protection locked="0"/>
    </xf>
    <xf numFmtId="0" fontId="5" fillId="0" borderId="7" xfId="0" applyNumberFormat="1" applyFont="1" applyFill="1" applyBorder="1" applyAlignment="1" applyProtection="1">
      <alignment horizontal="center"/>
      <protection locked="0"/>
    </xf>
    <xf numFmtId="0" fontId="5" fillId="0" borderId="0" xfId="0" applyFont="1" applyAlignment="1">
      <alignment horizontal="left"/>
    </xf>
    <xf numFmtId="0" fontId="5" fillId="0" borderId="0" xfId="0" applyFont="1" applyAlignment="1">
      <alignment horizontal="center"/>
    </xf>
    <xf numFmtId="2" fontId="7" fillId="0" borderId="5" xfId="0" applyNumberFormat="1" applyFont="1" applyBorder="1" applyAlignment="1">
      <alignment horizontal="center"/>
    </xf>
    <xf numFmtId="0" fontId="4" fillId="2" borderId="10" xfId="0" applyNumberFormat="1" applyFont="1" applyFill="1" applyBorder="1" applyAlignment="1" applyProtection="1">
      <alignment horizontal="center" vertical="center" textRotation="90"/>
      <protection locked="0"/>
    </xf>
    <xf numFmtId="0" fontId="5" fillId="3" borderId="0" xfId="0" applyNumberFormat="1" applyFont="1" applyFill="1" applyBorder="1" applyAlignment="1" applyProtection="1">
      <protection locked="0"/>
    </xf>
    <xf numFmtId="0" fontId="4" fillId="3" borderId="0" xfId="0" applyNumberFormat="1" applyFont="1" applyFill="1" applyBorder="1" applyAlignment="1" applyProtection="1">
      <alignment horizontal="center" vertical="center" textRotation="90"/>
      <protection locked="0"/>
    </xf>
    <xf numFmtId="0" fontId="5" fillId="3" borderId="0" xfId="0" applyNumberFormat="1" applyFont="1" applyFill="1" applyBorder="1" applyAlignment="1" applyProtection="1">
      <alignment horizontal="center" vertical="center"/>
      <protection locked="0"/>
    </xf>
    <xf numFmtId="0" fontId="5" fillId="0" borderId="14" xfId="0" applyNumberFormat="1" applyFont="1" applyFill="1" applyBorder="1" applyAlignment="1" applyProtection="1">
      <protection locked="0"/>
    </xf>
    <xf numFmtId="0" fontId="5" fillId="0" borderId="15" xfId="0" applyNumberFormat="1" applyFont="1" applyFill="1" applyBorder="1" applyAlignment="1" applyProtection="1">
      <protection locked="0"/>
    </xf>
    <xf numFmtId="0" fontId="4" fillId="0" borderId="0" xfId="0" applyFont="1" applyAlignment="1">
      <alignment horizontal="center"/>
    </xf>
    <xf numFmtId="0" fontId="4" fillId="0" borderId="0" xfId="0" applyNumberFormat="1" applyFont="1" applyFill="1" applyBorder="1" applyAlignment="1" applyProtection="1">
      <alignment horizontal="center"/>
      <protection locked="0"/>
    </xf>
    <xf numFmtId="0" fontId="5" fillId="0" borderId="5" xfId="0" applyFont="1" applyBorder="1" applyAlignment="1">
      <alignment horizontal="center"/>
    </xf>
    <xf numFmtId="0" fontId="4" fillId="2" borderId="1" xfId="0" applyNumberFormat="1" applyFont="1" applyFill="1" applyBorder="1" applyAlignment="1" applyProtection="1">
      <alignment horizontal="center" vertical="center" textRotation="90"/>
      <protection locked="0"/>
    </xf>
    <xf numFmtId="0" fontId="4" fillId="0" borderId="6"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left"/>
      <protection locked="0"/>
    </xf>
    <xf numFmtId="0" fontId="5" fillId="0" borderId="12" xfId="0" applyNumberFormat="1" applyFont="1" applyFill="1" applyBorder="1" applyAlignment="1" applyProtection="1">
      <alignment horizontal="left"/>
      <protection locked="0"/>
    </xf>
    <xf numFmtId="0" fontId="4" fillId="2" borderId="13" xfId="0" applyNumberFormat="1" applyFont="1" applyFill="1" applyBorder="1" applyAlignment="1" applyProtection="1">
      <alignment horizontal="center" vertical="center" textRotation="90"/>
      <protection locked="0"/>
    </xf>
    <xf numFmtId="0" fontId="4" fillId="5" borderId="1" xfId="0" applyNumberFormat="1" applyFont="1" applyFill="1" applyBorder="1" applyAlignment="1" applyProtection="1">
      <alignment horizontal="center" vertical="center" textRotation="90"/>
      <protection locked="0"/>
    </xf>
    <xf numFmtId="0" fontId="4" fillId="5" borderId="10" xfId="0" applyNumberFormat="1" applyFont="1" applyFill="1" applyBorder="1" applyAlignment="1" applyProtection="1">
      <alignment horizontal="center" vertical="center" textRotation="90"/>
      <protection locked="0"/>
    </xf>
    <xf numFmtId="0" fontId="4" fillId="5" borderId="13" xfId="0" applyNumberFormat="1" applyFont="1" applyFill="1" applyBorder="1" applyAlignment="1" applyProtection="1">
      <alignment horizontal="center" vertical="center" textRotation="90"/>
      <protection locked="0"/>
    </xf>
    <xf numFmtId="0" fontId="5" fillId="0" borderId="4" xfId="0" applyFont="1" applyBorder="1" applyAlignment="1">
      <alignment horizontal="center"/>
    </xf>
    <xf numFmtId="0" fontId="5" fillId="0" borderId="7" xfId="0" applyFont="1" applyBorder="1" applyAlignment="1">
      <alignment horizontal="center"/>
    </xf>
    <xf numFmtId="2" fontId="7" fillId="0" borderId="16" xfId="0" applyNumberFormat="1" applyFont="1" applyBorder="1" applyAlignment="1">
      <alignment horizontal="center"/>
    </xf>
    <xf numFmtId="165" fontId="5" fillId="0" borderId="0" xfId="0" applyNumberFormat="1" applyFont="1" applyFill="1" applyBorder="1" applyAlignment="1" applyProtection="1">
      <alignment horizontal="center"/>
      <protection locked="0"/>
    </xf>
    <xf numFmtId="0" fontId="5" fillId="0" borderId="26" xfId="0" applyNumberFormat="1" applyFont="1" applyFill="1" applyBorder="1" applyAlignment="1" applyProtection="1">
      <protection locked="0"/>
    </xf>
    <xf numFmtId="0" fontId="5" fillId="0" borderId="26" xfId="0" applyFont="1" applyBorder="1" applyAlignment="1">
      <alignment horizontal="center"/>
    </xf>
    <xf numFmtId="2" fontId="4" fillId="2" borderId="2" xfId="0" applyNumberFormat="1" applyFont="1" applyFill="1" applyBorder="1" applyAlignment="1" applyProtection="1">
      <alignment horizontal="center" vertical="center" wrapText="1"/>
      <protection locked="0"/>
    </xf>
    <xf numFmtId="2" fontId="5" fillId="0" borderId="5" xfId="0" applyNumberFormat="1" applyFont="1" applyBorder="1" applyAlignment="1">
      <alignment horizontal="center"/>
    </xf>
    <xf numFmtId="2" fontId="5" fillId="0" borderId="0" xfId="0" applyNumberFormat="1" applyFont="1" applyAlignment="1">
      <alignment horizontal="center"/>
    </xf>
    <xf numFmtId="0" fontId="4" fillId="2" borderId="27" xfId="0" applyNumberFormat="1" applyFont="1" applyFill="1" applyBorder="1" applyAlignment="1" applyProtection="1">
      <alignment horizontal="center" vertical="center" wrapText="1"/>
      <protection locked="0"/>
    </xf>
    <xf numFmtId="0" fontId="5" fillId="0" borderId="26"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5" fillId="0" borderId="5"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14" fillId="2" borderId="26" xfId="0" applyNumberFormat="1" applyFont="1" applyFill="1" applyBorder="1" applyAlignment="1" applyProtection="1">
      <alignment horizontal="center" vertical="center" wrapText="1"/>
      <protection locked="0"/>
    </xf>
    <xf numFmtId="0" fontId="6" fillId="0" borderId="26" xfId="0" applyNumberFormat="1" applyFont="1" applyFill="1" applyBorder="1" applyAlignment="1" applyProtection="1">
      <alignment horizontal="center"/>
      <protection locked="0"/>
    </xf>
    <xf numFmtId="0" fontId="6" fillId="0" borderId="0" xfId="0" applyFont="1"/>
    <xf numFmtId="0"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0" xfId="0" applyFont="1" applyBorder="1"/>
    <xf numFmtId="0" fontId="14" fillId="2" borderId="26" xfId="0" applyFont="1" applyFill="1" applyBorder="1" applyAlignment="1">
      <alignment horizontal="center" vertical="center" wrapText="1"/>
    </xf>
    <xf numFmtId="2" fontId="14" fillId="2" borderId="26" xfId="0" applyNumberFormat="1" applyFont="1" applyFill="1" applyBorder="1" applyAlignment="1" applyProtection="1">
      <alignment horizontal="center" vertical="center" wrapText="1"/>
      <protection locked="0"/>
    </xf>
    <xf numFmtId="0" fontId="15" fillId="0" borderId="26" xfId="0" applyFont="1" applyBorder="1" applyAlignment="1">
      <alignment horizontal="center"/>
    </xf>
    <xf numFmtId="0" fontId="6" fillId="0" borderId="26" xfId="0" applyNumberFormat="1" applyFont="1" applyFill="1" applyBorder="1" applyAlignment="1" applyProtection="1">
      <protection locked="0"/>
    </xf>
    <xf numFmtId="1" fontId="6" fillId="0" borderId="26" xfId="0" applyNumberFormat="1" applyFont="1" applyFill="1" applyBorder="1" applyAlignment="1" applyProtection="1">
      <alignment horizontal="center"/>
      <protection locked="0"/>
    </xf>
    <xf numFmtId="2" fontId="6" fillId="0" borderId="26" xfId="0" applyNumberFormat="1"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2" fontId="6" fillId="0" borderId="0" xfId="0" applyNumberFormat="1" applyFont="1" applyAlignment="1">
      <alignment horizontal="center"/>
    </xf>
    <xf numFmtId="0" fontId="4" fillId="0" borderId="0" xfId="0" applyFont="1" applyAlignment="1">
      <alignment wrapText="1"/>
    </xf>
    <xf numFmtId="0" fontId="5" fillId="0" borderId="31" xfId="0" applyFont="1" applyBorder="1" applyAlignment="1">
      <alignment horizontal="center"/>
    </xf>
    <xf numFmtId="0" fontId="5" fillId="0" borderId="26" xfId="0" applyFont="1" applyFill="1" applyBorder="1" applyAlignment="1" applyProtection="1">
      <alignment horizontal="center"/>
      <protection locked="0"/>
    </xf>
    <xf numFmtId="0" fontId="5" fillId="0" borderId="33" xfId="0" applyFont="1" applyBorder="1" applyAlignment="1">
      <alignment horizontal="center"/>
    </xf>
    <xf numFmtId="0" fontId="5" fillId="0" borderId="31" xfId="0" applyNumberFormat="1" applyFont="1" applyFill="1" applyBorder="1" applyAlignment="1" applyProtection="1">
      <alignment horizontal="center"/>
      <protection locked="0"/>
    </xf>
    <xf numFmtId="0" fontId="5" fillId="0" borderId="26" xfId="0" applyNumberFormat="1" applyFont="1" applyFill="1" applyBorder="1" applyAlignment="1" applyProtection="1">
      <alignment horizontal="left"/>
      <protection locked="0"/>
    </xf>
    <xf numFmtId="0" fontId="4" fillId="0" borderId="32" xfId="0" applyNumberFormat="1" applyFont="1" applyFill="1" applyBorder="1" applyAlignment="1" applyProtection="1">
      <alignment horizontal="center" vertical="center"/>
      <protection locked="0"/>
    </xf>
    <xf numFmtId="0" fontId="5" fillId="0" borderId="33" xfId="0" applyNumberFormat="1" applyFont="1" applyFill="1" applyBorder="1" applyAlignment="1" applyProtection="1">
      <alignment horizontal="center"/>
      <protection locked="0"/>
    </xf>
    <xf numFmtId="0" fontId="5" fillId="0" borderId="34" xfId="0" applyNumberFormat="1" applyFont="1" applyFill="1" applyBorder="1" applyAlignment="1" applyProtection="1">
      <alignment horizontal="left"/>
      <protection locked="0"/>
    </xf>
    <xf numFmtId="0" fontId="5" fillId="0" borderId="34" xfId="0" applyNumberFormat="1" applyFont="1" applyFill="1" applyBorder="1" applyAlignment="1" applyProtection="1">
      <protection locked="0"/>
    </xf>
    <xf numFmtId="0" fontId="5" fillId="0" borderId="34" xfId="0" applyNumberFormat="1" applyFont="1" applyFill="1" applyBorder="1" applyAlignment="1" applyProtection="1">
      <alignment horizontal="center" vertical="center"/>
      <protection locked="0"/>
    </xf>
    <xf numFmtId="0" fontId="4" fillId="0" borderId="35" xfId="0" applyNumberFormat="1" applyFont="1" applyFill="1" applyBorder="1" applyAlignment="1" applyProtection="1">
      <alignment horizontal="center" vertical="center"/>
      <protection locked="0"/>
    </xf>
    <xf numFmtId="0" fontId="4" fillId="2" borderId="29" xfId="0" applyFont="1" applyFill="1" applyBorder="1" applyAlignment="1">
      <alignment horizontal="left"/>
    </xf>
    <xf numFmtId="0" fontId="5" fillId="0" borderId="26" xfId="0" applyFont="1" applyBorder="1" applyAlignment="1">
      <alignment horizontal="left"/>
    </xf>
    <xf numFmtId="0" fontId="5" fillId="0" borderId="34" xfId="0" applyFont="1" applyBorder="1" applyAlignment="1">
      <alignment horizontal="left"/>
    </xf>
    <xf numFmtId="0" fontId="5" fillId="0" borderId="32"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8" xfId="0" applyFont="1" applyFill="1" applyBorder="1" applyAlignment="1">
      <alignment horizontal="center"/>
    </xf>
    <xf numFmtId="0" fontId="4" fillId="4" borderId="28" xfId="0" applyFont="1" applyFill="1" applyBorder="1" applyAlignment="1">
      <alignment horizontal="center"/>
    </xf>
    <xf numFmtId="0" fontId="4" fillId="4" borderId="29" xfId="0" applyFont="1" applyFill="1" applyBorder="1" applyAlignment="1">
      <alignment horizontal="left"/>
    </xf>
    <xf numFmtId="0" fontId="4" fillId="4" borderId="30" xfId="0" applyFont="1" applyFill="1" applyBorder="1" applyAlignment="1">
      <alignment horizontal="left"/>
    </xf>
    <xf numFmtId="0" fontId="16" fillId="0" borderId="0" xfId="0" applyFont="1"/>
    <xf numFmtId="0" fontId="4" fillId="0" borderId="0" xfId="0" applyFont="1" applyAlignment="1"/>
    <xf numFmtId="14" fontId="5" fillId="0" borderId="0" xfId="0" applyNumberFormat="1" applyFont="1" applyFill="1" applyBorder="1" applyAlignment="1" applyProtection="1">
      <alignment horizontal="center"/>
      <protection locked="0"/>
    </xf>
    <xf numFmtId="0" fontId="5" fillId="0" borderId="0" xfId="0" applyFont="1" applyBorder="1" applyAlignment="1">
      <alignment horizontal="center"/>
    </xf>
    <xf numFmtId="0" fontId="6" fillId="3" borderId="26" xfId="0" applyNumberFormat="1" applyFont="1" applyFill="1" applyBorder="1" applyAlignment="1" applyProtection="1">
      <alignment horizontal="center"/>
      <protection locked="0"/>
    </xf>
    <xf numFmtId="0" fontId="4" fillId="2" borderId="28" xfId="0" applyNumberFormat="1" applyFont="1" applyFill="1" applyBorder="1" applyAlignment="1" applyProtection="1">
      <alignment horizontal="center" vertical="center" textRotation="90"/>
      <protection locked="0"/>
    </xf>
    <xf numFmtId="0" fontId="4" fillId="2" borderId="29" xfId="0" applyNumberFormat="1" applyFont="1" applyFill="1" applyBorder="1" applyAlignment="1" applyProtection="1">
      <alignment horizontal="center" vertical="center" textRotation="90"/>
      <protection locked="0"/>
    </xf>
    <xf numFmtId="0" fontId="4" fillId="2" borderId="30" xfId="0" applyNumberFormat="1" applyFont="1" applyFill="1" applyBorder="1" applyAlignment="1" applyProtection="1">
      <alignment horizontal="center" vertical="center" textRotation="90"/>
      <protection locked="0"/>
    </xf>
    <xf numFmtId="0" fontId="5" fillId="0" borderId="0" xfId="0" applyFont="1" applyBorder="1"/>
    <xf numFmtId="1" fontId="5" fillId="3" borderId="0" xfId="0" applyNumberFormat="1" applyFont="1" applyFill="1" applyBorder="1" applyAlignment="1" applyProtection="1">
      <alignment horizontal="center"/>
      <protection locked="0"/>
    </xf>
    <xf numFmtId="0" fontId="5" fillId="0" borderId="20" xfId="0" applyFont="1" applyBorder="1"/>
    <xf numFmtId="0" fontId="8" fillId="6" borderId="19" xfId="4" applyFont="1" applyFill="1" applyBorder="1" applyAlignment="1">
      <alignment wrapText="1"/>
    </xf>
    <xf numFmtId="14" fontId="8" fillId="6" borderId="20" xfId="4" applyNumberFormat="1" applyFont="1" applyFill="1" applyBorder="1" applyAlignment="1">
      <alignment horizontal="right" wrapText="1"/>
    </xf>
    <xf numFmtId="164" fontId="8" fillId="6" borderId="20" xfId="4" applyNumberFormat="1" applyFont="1" applyFill="1" applyBorder="1" applyAlignment="1">
      <alignment horizontal="right" wrapText="1"/>
    </xf>
    <xf numFmtId="0" fontId="8" fillId="0" borderId="21" xfId="4" applyFont="1" applyBorder="1" applyAlignment="1">
      <alignment wrapText="1"/>
    </xf>
    <xf numFmtId="0" fontId="2" fillId="0" borderId="0" xfId="4"/>
    <xf numFmtId="0" fontId="8" fillId="0" borderId="22" xfId="4" applyFont="1" applyBorder="1" applyAlignment="1">
      <alignment wrapText="1"/>
    </xf>
    <xf numFmtId="14" fontId="8" fillId="0" borderId="0" xfId="4" applyNumberFormat="1" applyFont="1" applyBorder="1" applyAlignment="1">
      <alignment horizontal="right" wrapText="1"/>
    </xf>
    <xf numFmtId="164" fontId="8" fillId="0" borderId="0" xfId="4" applyNumberFormat="1" applyFont="1" applyBorder="1" applyAlignment="1">
      <alignment horizontal="right" wrapText="1"/>
    </xf>
    <xf numFmtId="0" fontId="8" fillId="0" borderId="23" xfId="4" applyFont="1" applyBorder="1" applyAlignment="1">
      <alignment wrapText="1"/>
    </xf>
    <xf numFmtId="0" fontId="8" fillId="0" borderId="24" xfId="4" applyFont="1" applyBorder="1" applyAlignment="1">
      <alignment wrapText="1"/>
    </xf>
    <xf numFmtId="0" fontId="8" fillId="0" borderId="25" xfId="4" applyFont="1" applyBorder="1"/>
    <xf numFmtId="0" fontId="9" fillId="0" borderId="0" xfId="4" applyFont="1" applyBorder="1" applyAlignment="1">
      <alignment wrapText="1"/>
    </xf>
    <xf numFmtId="0" fontId="10" fillId="0" borderId="0" xfId="4" applyFont="1" applyFill="1" applyBorder="1" applyAlignment="1">
      <alignment horizontal="left" vertical="top"/>
    </xf>
    <xf numFmtId="0" fontId="10" fillId="0" borderId="0" xfId="4" applyFont="1" applyFill="1" applyAlignment="1">
      <alignment horizontal="left" vertical="top"/>
    </xf>
    <xf numFmtId="0" fontId="2" fillId="0" borderId="0" xfId="4" applyFill="1" applyAlignment="1">
      <alignment horizontal="left" vertical="top"/>
    </xf>
    <xf numFmtId="0" fontId="2" fillId="0" borderId="0" xfId="4" applyFill="1" applyAlignment="1">
      <alignment horizontal="left" vertical="top" shrinkToFit="1"/>
    </xf>
    <xf numFmtId="1" fontId="5" fillId="3" borderId="4" xfId="0" applyNumberFormat="1" applyFont="1" applyFill="1" applyBorder="1" applyAlignment="1" applyProtection="1">
      <alignment horizontal="center"/>
      <protection locked="0"/>
    </xf>
    <xf numFmtId="0" fontId="5" fillId="3" borderId="4" xfId="0" applyNumberFormat="1" applyFont="1" applyFill="1" applyBorder="1" applyAlignment="1" applyProtection="1">
      <alignment horizontal="center"/>
      <protection locked="0"/>
    </xf>
    <xf numFmtId="2" fontId="15" fillId="3" borderId="26" xfId="0" applyNumberFormat="1" applyFont="1" applyFill="1" applyBorder="1" applyAlignment="1">
      <alignment horizontal="center"/>
    </xf>
    <xf numFmtId="0" fontId="5" fillId="0" borderId="36" xfId="5" applyFont="1" applyBorder="1" applyAlignment="1">
      <alignment horizontal="center"/>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2" xfId="0" applyFont="1" applyFill="1" applyBorder="1" applyAlignment="1" applyProtection="1">
      <alignment horizontal="center" vertical="center"/>
      <protection locked="0"/>
    </xf>
    <xf numFmtId="0" fontId="4" fillId="10" borderId="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xf numFmtId="0" fontId="6" fillId="4" borderId="26" xfId="0" applyNumberFormat="1" applyFont="1" applyFill="1" applyBorder="1" applyAlignment="1" applyProtection="1">
      <alignment horizontal="center"/>
      <protection locked="0"/>
    </xf>
    <xf numFmtId="0" fontId="6" fillId="7" borderId="26" xfId="0" applyNumberFormat="1" applyFont="1" applyFill="1" applyBorder="1" applyAlignment="1" applyProtection="1">
      <alignment horizontal="center"/>
      <protection locked="0"/>
    </xf>
    <xf numFmtId="0" fontId="4" fillId="11" borderId="1" xfId="0"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3" borderId="0" xfId="7" applyNumberFormat="1" applyFont="1" applyFill="1" applyBorder="1" applyAlignment="1" applyProtection="1">
      <alignment horizontal="center" vertical="center" textRotation="90"/>
      <protection locked="0"/>
    </xf>
    <xf numFmtId="0" fontId="4" fillId="0" borderId="0" xfId="7" applyFont="1"/>
    <xf numFmtId="0" fontId="4" fillId="3" borderId="0" xfId="7" applyNumberFormat="1" applyFont="1" applyFill="1" applyBorder="1" applyAlignment="1" applyProtection="1">
      <alignment horizontal="center"/>
      <protection locked="0"/>
    </xf>
    <xf numFmtId="0" fontId="5" fillId="3" borderId="0" xfId="7" applyNumberFormat="1" applyFont="1" applyFill="1" applyBorder="1" applyAlignment="1" applyProtection="1">
      <protection locked="0"/>
    </xf>
    <xf numFmtId="0" fontId="5" fillId="0" borderId="0" xfId="7" applyFont="1"/>
    <xf numFmtId="0" fontId="5" fillId="0" borderId="0" xfId="7" applyNumberFormat="1" applyFont="1" applyFill="1" applyBorder="1" applyAlignment="1" applyProtection="1">
      <alignment horizontal="center" vertical="center"/>
      <protection locked="0"/>
    </xf>
    <xf numFmtId="1" fontId="6" fillId="3" borderId="0" xfId="7" applyNumberFormat="1" applyFont="1" applyFill="1" applyBorder="1" applyAlignment="1" applyProtection="1">
      <alignment horizontal="center"/>
      <protection locked="0"/>
    </xf>
    <xf numFmtId="0" fontId="4" fillId="0" borderId="0" xfId="7" applyFont="1" applyAlignment="1">
      <alignment horizontal="center"/>
    </xf>
    <xf numFmtId="0" fontId="5" fillId="0" borderId="0" xfId="7" applyNumberFormat="1" applyFont="1" applyFill="1" applyBorder="1" applyAlignment="1" applyProtection="1">
      <alignment horizontal="center"/>
      <protection locked="0"/>
    </xf>
    <xf numFmtId="0" fontId="5" fillId="0" borderId="0" xfId="7" applyNumberFormat="1" applyFont="1" applyFill="1" applyBorder="1" applyAlignment="1" applyProtection="1">
      <protection locked="0"/>
    </xf>
    <xf numFmtId="0" fontId="5" fillId="0" borderId="0" xfId="7" applyFont="1" applyBorder="1"/>
    <xf numFmtId="0" fontId="4" fillId="0" borderId="0" xfId="7" applyNumberFormat="1" applyFont="1" applyFill="1" applyBorder="1" applyAlignment="1" applyProtection="1">
      <alignment horizontal="center" vertical="center" textRotation="90"/>
      <protection locked="0"/>
    </xf>
    <xf numFmtId="0" fontId="4" fillId="0" borderId="0" xfId="7" applyNumberFormat="1" applyFont="1" applyFill="1" applyBorder="1" applyAlignment="1" applyProtection="1">
      <protection locked="0"/>
    </xf>
    <xf numFmtId="0" fontId="4" fillId="2" borderId="1" xfId="7" applyNumberFormat="1" applyFont="1" applyFill="1" applyBorder="1" applyAlignment="1" applyProtection="1">
      <alignment horizontal="center" vertical="center" textRotation="90"/>
      <protection locked="0"/>
    </xf>
    <xf numFmtId="0" fontId="4" fillId="2" borderId="10" xfId="7" applyNumberFormat="1" applyFont="1" applyFill="1" applyBorder="1" applyAlignment="1" applyProtection="1">
      <alignment horizontal="center" vertical="center" textRotation="90"/>
      <protection locked="0"/>
    </xf>
    <xf numFmtId="0" fontId="4" fillId="2" borderId="13" xfId="7" applyNumberFormat="1" applyFont="1" applyFill="1" applyBorder="1" applyAlignment="1" applyProtection="1">
      <alignment horizontal="center" vertical="center" textRotation="90"/>
      <protection locked="0"/>
    </xf>
    <xf numFmtId="0" fontId="4" fillId="2" borderId="2" xfId="7" applyNumberFormat="1" applyFont="1" applyFill="1" applyBorder="1" applyAlignment="1" applyProtection="1">
      <alignment horizontal="center" vertical="center" textRotation="90"/>
      <protection locked="0"/>
    </xf>
    <xf numFmtId="0" fontId="4" fillId="2" borderId="3" xfId="7" applyNumberFormat="1" applyFont="1" applyFill="1" applyBorder="1" applyAlignment="1" applyProtection="1">
      <alignment horizontal="center" vertical="center" textRotation="90"/>
      <protection locked="0"/>
    </xf>
    <xf numFmtId="0" fontId="4" fillId="5" borderId="1" xfId="7" applyNumberFormat="1" applyFont="1" applyFill="1" applyBorder="1" applyAlignment="1" applyProtection="1">
      <alignment horizontal="center" vertical="center" textRotation="90"/>
      <protection locked="0"/>
    </xf>
    <xf numFmtId="0" fontId="4" fillId="5" borderId="10" xfId="7" applyNumberFormat="1" applyFont="1" applyFill="1" applyBorder="1" applyAlignment="1" applyProtection="1">
      <alignment horizontal="center" vertical="center" textRotation="90"/>
      <protection locked="0"/>
    </xf>
    <xf numFmtId="0" fontId="4" fillId="5" borderId="13" xfId="7" applyNumberFormat="1" applyFont="1" applyFill="1" applyBorder="1" applyAlignment="1" applyProtection="1">
      <alignment horizontal="center" vertical="center" textRotation="90"/>
      <protection locked="0"/>
    </xf>
    <xf numFmtId="0" fontId="4" fillId="5" borderId="2" xfId="7" applyNumberFormat="1" applyFont="1" applyFill="1" applyBorder="1" applyAlignment="1" applyProtection="1">
      <alignment horizontal="center" vertical="center" textRotation="90"/>
      <protection locked="0"/>
    </xf>
    <xf numFmtId="0" fontId="4" fillId="5" borderId="3" xfId="7" applyNumberFormat="1" applyFont="1" applyFill="1" applyBorder="1" applyAlignment="1" applyProtection="1">
      <alignment horizontal="center" vertical="center" textRotation="90"/>
      <protection locked="0"/>
    </xf>
    <xf numFmtId="0" fontId="5" fillId="0" borderId="4" xfId="7" applyNumberFormat="1" applyFont="1" applyFill="1" applyBorder="1" applyAlignment="1" applyProtection="1">
      <alignment horizontal="center"/>
      <protection locked="0"/>
    </xf>
    <xf numFmtId="0" fontId="5" fillId="0" borderId="11" xfId="7" applyNumberFormat="1" applyFont="1" applyFill="1" applyBorder="1" applyAlignment="1" applyProtection="1">
      <alignment horizontal="left"/>
      <protection locked="0"/>
    </xf>
    <xf numFmtId="0" fontId="5" fillId="0" borderId="14" xfId="7" applyNumberFormat="1" applyFont="1" applyFill="1" applyBorder="1" applyAlignment="1" applyProtection="1">
      <protection locked="0"/>
    </xf>
    <xf numFmtId="0" fontId="5" fillId="0" borderId="5" xfId="7" applyNumberFormat="1" applyFont="1" applyFill="1" applyBorder="1" applyAlignment="1" applyProtection="1">
      <alignment horizontal="center" vertical="center"/>
      <protection locked="0"/>
    </xf>
    <xf numFmtId="0" fontId="4" fillId="0" borderId="6" xfId="7" applyNumberFormat="1" applyFont="1" applyFill="1" applyBorder="1" applyAlignment="1" applyProtection="1">
      <alignment horizontal="center" vertical="center"/>
      <protection locked="0"/>
    </xf>
    <xf numFmtId="0" fontId="5" fillId="0" borderId="7" xfId="7" applyNumberFormat="1" applyFont="1" applyFill="1" applyBorder="1" applyAlignment="1" applyProtection="1">
      <alignment horizontal="center"/>
      <protection locked="0"/>
    </xf>
    <xf numFmtId="0" fontId="5" fillId="0" borderId="12" xfId="7" applyNumberFormat="1" applyFont="1" applyFill="1" applyBorder="1" applyAlignment="1" applyProtection="1">
      <alignment horizontal="left"/>
      <protection locked="0"/>
    </xf>
    <xf numFmtId="0" fontId="5" fillId="0" borderId="15" xfId="7" applyNumberFormat="1" applyFont="1" applyFill="1" applyBorder="1" applyAlignment="1" applyProtection="1">
      <protection locked="0"/>
    </xf>
    <xf numFmtId="0" fontId="5" fillId="0" borderId="8" xfId="7" applyNumberFormat="1" applyFont="1" applyFill="1" applyBorder="1" applyAlignment="1" applyProtection="1">
      <alignment horizontal="center" vertical="center"/>
      <protection locked="0"/>
    </xf>
    <xf numFmtId="0" fontId="4" fillId="0" borderId="9" xfId="7" applyNumberFormat="1" applyFont="1" applyFill="1" applyBorder="1" applyAlignment="1" applyProtection="1">
      <alignment horizontal="center" vertical="center"/>
      <protection locked="0"/>
    </xf>
    <xf numFmtId="0" fontId="5" fillId="0" borderId="0" xfId="7" applyFont="1" applyFill="1" applyBorder="1" applyAlignment="1" applyProtection="1">
      <alignment horizontal="center"/>
      <protection locked="0"/>
    </xf>
    <xf numFmtId="0" fontId="5" fillId="0" borderId="28" xfId="0" applyFont="1" applyBorder="1" applyAlignment="1">
      <alignment horizontal="center"/>
    </xf>
    <xf numFmtId="0" fontId="5" fillId="3" borderId="6" xfId="0" applyNumberFormat="1" applyFont="1" applyFill="1" applyBorder="1" applyAlignment="1" applyProtection="1">
      <alignment horizontal="center"/>
      <protection locked="0"/>
    </xf>
    <xf numFmtId="2" fontId="7" fillId="3" borderId="5" xfId="0" applyNumberFormat="1" applyFont="1" applyFill="1" applyBorder="1" applyAlignment="1">
      <alignment horizontal="center"/>
    </xf>
    <xf numFmtId="0" fontId="5" fillId="3" borderId="5" xfId="0" applyFont="1" applyFill="1" applyBorder="1" applyAlignment="1">
      <alignment horizontal="center"/>
    </xf>
    <xf numFmtId="0" fontId="21" fillId="0" borderId="37" xfId="6" applyFont="1" applyBorder="1" applyAlignment="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5" fillId="0" borderId="17" xfId="0" applyFont="1" applyBorder="1" applyAlignment="1">
      <alignment horizontal="center"/>
    </xf>
    <xf numFmtId="0" fontId="5" fillId="0" borderId="16" xfId="0" applyFont="1" applyFill="1" applyBorder="1" applyAlignment="1" applyProtection="1">
      <alignment horizontal="center"/>
      <protection locked="0"/>
    </xf>
    <xf numFmtId="0" fontId="5" fillId="0" borderId="38" xfId="0" applyFont="1" applyFill="1" applyBorder="1" applyAlignment="1" applyProtection="1">
      <alignment horizontal="center"/>
      <protection locked="0"/>
    </xf>
    <xf numFmtId="0" fontId="4" fillId="4" borderId="39" xfId="0" applyFont="1" applyFill="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protection locked="0"/>
    </xf>
    <xf numFmtId="0" fontId="5" fillId="0" borderId="30" xfId="0" applyFont="1" applyFill="1" applyBorder="1" applyAlignment="1" applyProtection="1">
      <alignment horizontal="center"/>
      <protection locked="0"/>
    </xf>
    <xf numFmtId="0" fontId="5" fillId="0" borderId="32" xfId="0" applyFont="1" applyFill="1" applyBorder="1" applyAlignment="1" applyProtection="1">
      <alignment horizontal="center"/>
      <protection locked="0"/>
    </xf>
    <xf numFmtId="0" fontId="5" fillId="0" borderId="34" xfId="0" applyFont="1" applyFill="1" applyBorder="1" applyAlignment="1" applyProtection="1">
      <alignment horizontal="center"/>
      <protection locked="0"/>
    </xf>
    <xf numFmtId="0" fontId="5" fillId="0" borderId="35" xfId="0" applyFont="1" applyFill="1" applyBorder="1" applyAlignment="1" applyProtection="1">
      <alignment horizontal="center"/>
      <protection locked="0"/>
    </xf>
    <xf numFmtId="0" fontId="5" fillId="0" borderId="17" xfId="0" applyNumberFormat="1" applyFont="1" applyFill="1" applyBorder="1" applyAlignment="1" applyProtection="1">
      <alignment horizontal="center"/>
      <protection locked="0"/>
    </xf>
    <xf numFmtId="0" fontId="5" fillId="0" borderId="42" xfId="0" applyNumberFormat="1" applyFont="1" applyFill="1" applyBorder="1" applyAlignment="1" applyProtection="1">
      <alignment horizontal="left"/>
      <protection locked="0"/>
    </xf>
    <xf numFmtId="0" fontId="5" fillId="0" borderId="43" xfId="0" applyNumberFormat="1" applyFont="1" applyFill="1" applyBorder="1" applyAlignment="1" applyProtection="1">
      <protection locked="0"/>
    </xf>
    <xf numFmtId="0" fontId="5" fillId="0" borderId="16" xfId="0" applyNumberFormat="1" applyFont="1" applyFill="1" applyBorder="1" applyAlignment="1" applyProtection="1">
      <alignment horizontal="center" vertical="center"/>
      <protection locked="0"/>
    </xf>
    <xf numFmtId="0" fontId="5" fillId="0" borderId="17" xfId="7" applyNumberFormat="1" applyFont="1" applyFill="1" applyBorder="1" applyAlignment="1" applyProtection="1">
      <alignment horizontal="center"/>
      <protection locked="0"/>
    </xf>
    <xf numFmtId="0" fontId="5" fillId="0" borderId="42" xfId="7" applyNumberFormat="1" applyFont="1" applyFill="1" applyBorder="1" applyAlignment="1" applyProtection="1">
      <alignment horizontal="left"/>
      <protection locked="0"/>
    </xf>
    <xf numFmtId="0" fontId="5" fillId="0" borderId="43" xfId="7" applyNumberFormat="1" applyFont="1" applyFill="1" applyBorder="1" applyAlignment="1" applyProtection="1">
      <protection locked="0"/>
    </xf>
    <xf numFmtId="0" fontId="5" fillId="0" borderId="16" xfId="7" applyNumberFormat="1" applyFont="1" applyFill="1" applyBorder="1" applyAlignment="1" applyProtection="1">
      <alignment horizontal="center" vertical="center"/>
      <protection locked="0"/>
    </xf>
    <xf numFmtId="0" fontId="5" fillId="0" borderId="5" xfId="5" applyFont="1" applyBorder="1" applyAlignment="1">
      <alignment horizontal="center"/>
    </xf>
    <xf numFmtId="0" fontId="5" fillId="3" borderId="5" xfId="0" applyNumberFormat="1" applyFont="1" applyFill="1" applyBorder="1" applyAlignment="1" applyProtection="1">
      <protection locked="0"/>
    </xf>
    <xf numFmtId="0" fontId="5" fillId="3" borderId="5" xfId="0" applyNumberFormat="1" applyFont="1" applyFill="1" applyBorder="1" applyAlignment="1" applyProtection="1">
      <alignment horizontal="center"/>
      <protection locked="0"/>
    </xf>
    <xf numFmtId="0" fontId="5" fillId="3" borderId="5" xfId="0" applyNumberFormat="1" applyFont="1" applyFill="1" applyBorder="1" applyAlignment="1" applyProtection="1">
      <alignment horizontal="center" vertical="center"/>
      <protection locked="0"/>
    </xf>
    <xf numFmtId="0" fontId="4" fillId="3" borderId="6" xfId="0" applyNumberFormat="1"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5" fillId="3" borderId="5" xfId="0" applyFont="1" applyFill="1" applyBorder="1"/>
    <xf numFmtId="0" fontId="5" fillId="3" borderId="7" xfId="0" applyNumberFormat="1" applyFont="1" applyFill="1" applyBorder="1" applyAlignment="1" applyProtection="1">
      <alignment horizontal="center"/>
      <protection locked="0"/>
    </xf>
    <xf numFmtId="1" fontId="5" fillId="3" borderId="8" xfId="0" applyNumberFormat="1" applyFont="1" applyFill="1" applyBorder="1" applyAlignment="1" applyProtection="1">
      <alignment horizontal="center"/>
      <protection locked="0"/>
    </xf>
    <xf numFmtId="0" fontId="5" fillId="3" borderId="8" xfId="0" applyNumberFormat="1" applyFont="1" applyFill="1" applyBorder="1" applyAlignment="1" applyProtection="1">
      <protection locked="0"/>
    </xf>
    <xf numFmtId="0" fontId="5" fillId="3" borderId="8"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protection locked="0"/>
    </xf>
    <xf numFmtId="0" fontId="7" fillId="3" borderId="5" xfId="0" applyFont="1" applyFill="1" applyBorder="1" applyAlignment="1">
      <alignment horizontal="center"/>
    </xf>
    <xf numFmtId="0" fontId="5" fillId="3" borderId="5" xfId="5" applyFont="1" applyFill="1" applyBorder="1" applyAlignment="1">
      <alignment horizontal="center"/>
    </xf>
    <xf numFmtId="0" fontId="7" fillId="3" borderId="5" xfId="0" applyFont="1" applyFill="1" applyBorder="1" applyAlignment="1">
      <alignment horizontal="center" vertical="center"/>
    </xf>
    <xf numFmtId="0" fontId="20" fillId="0" borderId="5" xfId="6" applyFont="1" applyBorder="1" applyAlignment="1">
      <alignment horizontal="center"/>
    </xf>
    <xf numFmtId="0" fontId="7" fillId="3" borderId="8" xfId="0" applyFont="1" applyFill="1" applyBorder="1" applyAlignment="1">
      <alignment horizontal="center"/>
    </xf>
    <xf numFmtId="0" fontId="5" fillId="0" borderId="8" xfId="0" applyNumberFormat="1" applyFont="1" applyFill="1" applyBorder="1" applyAlignment="1" applyProtection="1">
      <protection locked="0"/>
    </xf>
    <xf numFmtId="0" fontId="5" fillId="3" borderId="8" xfId="0" applyFont="1" applyFill="1" applyBorder="1"/>
    <xf numFmtId="0" fontId="4" fillId="2" borderId="1" xfId="7" applyNumberFormat="1" applyFont="1" applyFill="1" applyBorder="1" applyAlignment="1" applyProtection="1">
      <alignment horizontal="center" textRotation="90"/>
      <protection locked="0"/>
    </xf>
    <xf numFmtId="0" fontId="4" fillId="2" borderId="2" xfId="7" applyNumberFormat="1" applyFont="1" applyFill="1" applyBorder="1" applyAlignment="1" applyProtection="1">
      <alignment horizontal="center" textRotation="90"/>
      <protection locked="0"/>
    </xf>
    <xf numFmtId="0" fontId="13" fillId="0" borderId="5" xfId="7" applyFont="1" applyBorder="1" applyAlignment="1">
      <alignment horizontal="center"/>
    </xf>
    <xf numFmtId="0" fontId="5" fillId="0" borderId="5" xfId="7" applyNumberFormat="1" applyFont="1" applyFill="1" applyBorder="1" applyAlignment="1" applyProtection="1">
      <protection locked="0"/>
    </xf>
    <xf numFmtId="0" fontId="5" fillId="0" borderId="5" xfId="7" applyNumberFormat="1" applyFont="1" applyFill="1" applyBorder="1" applyAlignment="1" applyProtection="1">
      <alignment horizontal="center"/>
      <protection locked="0"/>
    </xf>
    <xf numFmtId="0" fontId="4" fillId="0" borderId="6" xfId="7" applyNumberFormat="1" applyFont="1" applyFill="1" applyBorder="1" applyAlignment="1" applyProtection="1">
      <alignment horizontal="center"/>
      <protection locked="0"/>
    </xf>
    <xf numFmtId="1" fontId="5" fillId="0" borderId="5" xfId="7" applyNumberFormat="1" applyFont="1" applyFill="1" applyBorder="1" applyAlignment="1" applyProtection="1">
      <alignment horizontal="center"/>
      <protection locked="0"/>
    </xf>
    <xf numFmtId="0" fontId="5" fillId="3" borderId="5" xfId="7" applyNumberFormat="1" applyFont="1" applyFill="1" applyBorder="1" applyAlignment="1" applyProtection="1">
      <alignment horizontal="center"/>
      <protection locked="0"/>
    </xf>
    <xf numFmtId="0" fontId="5" fillId="0" borderId="5" xfId="7" applyFont="1" applyBorder="1"/>
    <xf numFmtId="1" fontId="5" fillId="0" borderId="8" xfId="7" applyNumberFormat="1" applyFont="1" applyFill="1" applyBorder="1" applyAlignment="1" applyProtection="1">
      <alignment horizontal="center"/>
      <protection locked="0"/>
    </xf>
    <xf numFmtId="0" fontId="5" fillId="0" borderId="8" xfId="7" applyNumberFormat="1" applyFont="1" applyFill="1" applyBorder="1" applyAlignment="1" applyProtection="1">
      <protection locked="0"/>
    </xf>
    <xf numFmtId="0" fontId="5" fillId="0" borderId="8" xfId="7" applyNumberFormat="1" applyFont="1" applyFill="1" applyBorder="1" applyAlignment="1" applyProtection="1">
      <alignment horizontal="center"/>
      <protection locked="0"/>
    </xf>
    <xf numFmtId="0" fontId="4" fillId="0" borderId="9" xfId="7" applyNumberFormat="1" applyFont="1" applyFill="1" applyBorder="1" applyAlignment="1" applyProtection="1">
      <alignment horizontal="center"/>
      <protection locked="0"/>
    </xf>
    <xf numFmtId="0" fontId="4" fillId="5" borderId="1" xfId="7" applyNumberFormat="1" applyFont="1" applyFill="1" applyBorder="1" applyAlignment="1" applyProtection="1">
      <alignment horizontal="center" textRotation="90"/>
      <protection locked="0"/>
    </xf>
    <xf numFmtId="0" fontId="4" fillId="5" borderId="2" xfId="7" applyNumberFormat="1" applyFont="1" applyFill="1" applyBorder="1" applyAlignment="1" applyProtection="1">
      <alignment horizontal="center" textRotation="90"/>
      <protection locked="0"/>
    </xf>
    <xf numFmtId="0" fontId="7" fillId="0" borderId="5" xfId="7" applyFont="1" applyBorder="1" applyAlignment="1">
      <alignment horizontal="center"/>
    </xf>
    <xf numFmtId="0" fontId="5" fillId="3" borderId="5" xfId="7" applyNumberFormat="1" applyFont="1" applyFill="1" applyBorder="1" applyAlignment="1" applyProtection="1">
      <alignment horizontal="center" vertical="center"/>
      <protection locked="0"/>
    </xf>
    <xf numFmtId="0" fontId="5" fillId="3" borderId="5" xfId="7" applyFont="1" applyFill="1" applyBorder="1"/>
    <xf numFmtId="0" fontId="4" fillId="2" borderId="1" xfId="0" applyNumberFormat="1" applyFont="1" applyFill="1" applyBorder="1" applyAlignment="1" applyProtection="1">
      <alignment horizontal="center" textRotation="90"/>
      <protection locked="0"/>
    </xf>
    <xf numFmtId="0" fontId="4" fillId="2" borderId="2" xfId="0" applyNumberFormat="1" applyFont="1" applyFill="1" applyBorder="1" applyAlignment="1" applyProtection="1">
      <alignment horizontal="center" textRotation="90"/>
      <protection locked="0"/>
    </xf>
    <xf numFmtId="0" fontId="4" fillId="5" borderId="1" xfId="0" applyNumberFormat="1" applyFont="1" applyFill="1" applyBorder="1" applyAlignment="1" applyProtection="1">
      <alignment horizontal="center" textRotation="90"/>
      <protection locked="0"/>
    </xf>
    <xf numFmtId="0" fontId="4" fillId="5" borderId="2" xfId="0" applyNumberFormat="1" applyFont="1" applyFill="1" applyBorder="1" applyAlignment="1" applyProtection="1">
      <alignment horizontal="center" textRotation="90"/>
      <protection locked="0"/>
    </xf>
    <xf numFmtId="0" fontId="6" fillId="2" borderId="26" xfId="0" applyNumberFormat="1" applyFont="1" applyFill="1" applyBorder="1" applyAlignment="1" applyProtection="1">
      <alignment horizontal="center"/>
      <protection locked="0"/>
    </xf>
    <xf numFmtId="0" fontId="4" fillId="2" borderId="2" xfId="0" applyNumberFormat="1" applyFont="1" applyFill="1" applyBorder="1" applyAlignment="1" applyProtection="1">
      <alignment horizontal="center" vertical="center" textRotation="90" wrapText="1"/>
      <protection locked="0"/>
    </xf>
    <xf numFmtId="0" fontId="4" fillId="0" borderId="6"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protection locked="0"/>
    </xf>
    <xf numFmtId="0" fontId="4" fillId="5" borderId="2" xfId="0" applyNumberFormat="1" applyFont="1" applyFill="1" applyBorder="1" applyAlignment="1" applyProtection="1">
      <alignment horizontal="center" vertical="center" textRotation="90" wrapText="1"/>
      <protection locked="0"/>
    </xf>
    <xf numFmtId="0" fontId="4" fillId="5" borderId="2" xfId="0" applyNumberFormat="1" applyFont="1" applyFill="1" applyBorder="1" applyAlignment="1" applyProtection="1">
      <alignment vertical="center" textRotation="90" wrapText="1"/>
      <protection locked="0"/>
    </xf>
    <xf numFmtId="0" fontId="5" fillId="0" borderId="5" xfId="7" applyFont="1" applyFill="1" applyBorder="1"/>
    <xf numFmtId="0" fontId="13" fillId="0" borderId="5" xfId="0" applyFont="1" applyBorder="1" applyAlignment="1">
      <alignment horizontal="center"/>
    </xf>
    <xf numFmtId="1" fontId="5" fillId="3" borderId="5" xfId="7" applyNumberFormat="1" applyFont="1" applyFill="1" applyBorder="1" applyAlignment="1" applyProtection="1">
      <alignment horizontal="center"/>
      <protection locked="0"/>
    </xf>
    <xf numFmtId="1" fontId="5" fillId="3" borderId="8" xfId="7" applyNumberFormat="1" applyFont="1" applyFill="1" applyBorder="1" applyAlignment="1" applyProtection="1">
      <alignment horizontal="center"/>
      <protection locked="0"/>
    </xf>
    <xf numFmtId="1" fontId="5" fillId="0" borderId="5" xfId="0" applyNumberFormat="1" applyFont="1" applyFill="1" applyBorder="1" applyAlignment="1" applyProtection="1">
      <alignment horizontal="center"/>
      <protection locked="0"/>
    </xf>
    <xf numFmtId="0" fontId="5" fillId="0" borderId="8" xfId="0" applyNumberFormat="1" applyFont="1" applyFill="1" applyBorder="1" applyAlignment="1" applyProtection="1">
      <alignment horizontal="center"/>
      <protection locked="0"/>
    </xf>
    <xf numFmtId="0" fontId="5" fillId="0" borderId="5" xfId="0" applyFont="1" applyFill="1" applyBorder="1"/>
    <xf numFmtId="0" fontId="5" fillId="0" borderId="5" xfId="0" applyFont="1" applyBorder="1"/>
    <xf numFmtId="0" fontId="13" fillId="0" borderId="8" xfId="0" applyFont="1" applyBorder="1" applyAlignment="1">
      <alignment horizontal="center"/>
    </xf>
    <xf numFmtId="0" fontId="5" fillId="3" borderId="8" xfId="0" applyNumberFormat="1" applyFont="1" applyFill="1" applyBorder="1" applyAlignment="1" applyProtection="1">
      <alignment horizontal="center"/>
      <protection locked="0"/>
    </xf>
    <xf numFmtId="0" fontId="5" fillId="0" borderId="18" xfId="0" applyNumberFormat="1" applyFont="1" applyFill="1" applyBorder="1" applyAlignment="1" applyProtection="1">
      <alignment horizontal="center"/>
      <protection locked="0"/>
    </xf>
    <xf numFmtId="0" fontId="5" fillId="0" borderId="36" xfId="5" applyFont="1" applyFill="1" applyBorder="1" applyAlignment="1">
      <alignment horizontal="center"/>
    </xf>
    <xf numFmtId="2" fontId="7" fillId="0" borderId="5" xfId="0" applyNumberFormat="1" applyFont="1" applyFill="1" applyBorder="1" applyAlignment="1">
      <alignment horizontal="center"/>
    </xf>
    <xf numFmtId="2" fontId="5" fillId="0" borderId="5" xfId="0" applyNumberFormat="1" applyFont="1" applyFill="1" applyBorder="1" applyAlignment="1">
      <alignment horizontal="center"/>
    </xf>
    <xf numFmtId="0" fontId="20" fillId="0" borderId="26" xfId="6" applyFont="1" applyFill="1" applyBorder="1" applyAlignment="1">
      <alignment horizontal="center"/>
    </xf>
    <xf numFmtId="0" fontId="5" fillId="0" borderId="26" xfId="0" applyFont="1" applyFill="1" applyBorder="1" applyAlignment="1">
      <alignment horizontal="center"/>
    </xf>
    <xf numFmtId="0" fontId="5" fillId="0" borderId="5" xfId="0" applyFont="1" applyFill="1" applyBorder="1" applyAlignment="1">
      <alignment horizontal="center"/>
    </xf>
    <xf numFmtId="2" fontId="15" fillId="0" borderId="26" xfId="0" applyNumberFormat="1" applyFont="1" applyFill="1" applyBorder="1" applyAlignment="1">
      <alignment horizontal="center"/>
    </xf>
    <xf numFmtId="0" fontId="21" fillId="0" borderId="26" xfId="6" applyFont="1" applyFill="1" applyBorder="1" applyAlignment="1">
      <alignment horizontal="right"/>
    </xf>
    <xf numFmtId="0" fontId="22" fillId="0" borderId="0" xfId="0" applyFont="1"/>
    <xf numFmtId="0" fontId="1" fillId="0" borderId="0" xfId="4" applyFont="1"/>
    <xf numFmtId="0" fontId="4" fillId="2" borderId="10" xfId="0" applyNumberFormat="1" applyFont="1" applyFill="1" applyBorder="1" applyAlignment="1" applyProtection="1">
      <alignment horizontal="center" vertical="center" textRotation="90" wrapText="1"/>
      <protection locked="0"/>
    </xf>
    <xf numFmtId="0" fontId="5" fillId="3" borderId="11" xfId="0" applyNumberFormat="1" applyFont="1" applyFill="1" applyBorder="1" applyAlignment="1" applyProtection="1">
      <alignment horizontal="center"/>
      <protection locked="0"/>
    </xf>
    <xf numFmtId="0" fontId="5" fillId="3" borderId="11"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3" borderId="12" xfId="0" applyNumberFormat="1" applyFont="1" applyFill="1" applyBorder="1" applyAlignment="1" applyProtection="1">
      <alignment horizontal="center" vertical="center"/>
      <protection locked="0"/>
    </xf>
    <xf numFmtId="0" fontId="4" fillId="5" borderId="10" xfId="0" applyNumberFormat="1" applyFont="1" applyFill="1" applyBorder="1" applyAlignment="1" applyProtection="1">
      <alignment horizontal="center" vertical="center" textRotation="90" wrapText="1"/>
      <protection locked="0"/>
    </xf>
    <xf numFmtId="0" fontId="5" fillId="0" borderId="11" xfId="0" applyNumberFormat="1" applyFont="1" applyFill="1" applyBorder="1" applyAlignment="1" applyProtection="1">
      <alignment horizontal="center"/>
      <protection locked="0"/>
    </xf>
    <xf numFmtId="1" fontId="5" fillId="3" borderId="11" xfId="0" applyNumberFormat="1" applyFont="1" applyFill="1" applyBorder="1" applyAlignment="1" applyProtection="1">
      <alignment horizontal="center"/>
      <protection locked="0"/>
    </xf>
    <xf numFmtId="0" fontId="5" fillId="0" borderId="11" xfId="0" applyNumberFormat="1" applyFont="1" applyFill="1" applyBorder="1" applyAlignment="1" applyProtection="1">
      <protection locked="0"/>
    </xf>
    <xf numFmtId="1" fontId="5" fillId="3" borderId="12" xfId="0" applyNumberFormat="1" applyFont="1" applyFill="1" applyBorder="1" applyAlignment="1" applyProtection="1">
      <alignment horizontal="center"/>
      <protection locked="0"/>
    </xf>
    <xf numFmtId="0" fontId="5" fillId="0" borderId="12" xfId="0" applyNumberFormat="1" applyFont="1" applyFill="1" applyBorder="1" applyAlignment="1" applyProtection="1">
      <alignment horizontal="center" vertical="center"/>
      <protection locked="0"/>
    </xf>
    <xf numFmtId="0" fontId="5" fillId="0" borderId="11" xfId="7" applyNumberFormat="1" applyFont="1" applyFill="1" applyBorder="1" applyAlignment="1" applyProtection="1">
      <alignment horizontal="center" vertical="center"/>
      <protection locked="0"/>
    </xf>
    <xf numFmtId="0" fontId="5" fillId="0" borderId="12" xfId="7" applyNumberFormat="1" applyFont="1" applyFill="1" applyBorder="1" applyAlignment="1" applyProtection="1">
      <alignment horizontal="center" vertical="center"/>
      <protection locked="0"/>
    </xf>
    <xf numFmtId="0" fontId="5" fillId="0" borderId="42" xfId="7" applyNumberFormat="1" applyFont="1" applyFill="1" applyBorder="1" applyAlignment="1" applyProtection="1">
      <alignment horizontal="center" vertical="center"/>
      <protection locked="0"/>
    </xf>
    <xf numFmtId="0" fontId="5" fillId="0" borderId="36" xfId="0" applyNumberFormat="1" applyFont="1" applyFill="1" applyBorder="1" applyAlignment="1" applyProtection="1">
      <alignment horizontal="center" vertical="center"/>
      <protection locked="0"/>
    </xf>
    <xf numFmtId="0" fontId="5" fillId="0" borderId="44" xfId="0"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protection locked="0"/>
    </xf>
    <xf numFmtId="0" fontId="5" fillId="0" borderId="7" xfId="0" applyFont="1" applyBorder="1"/>
    <xf numFmtId="2" fontId="5" fillId="0" borderId="8" xfId="0" applyNumberFormat="1" applyFont="1" applyBorder="1" applyAlignment="1">
      <alignment horizontal="center"/>
    </xf>
    <xf numFmtId="0" fontId="5" fillId="0" borderId="9"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7" fillId="0" borderId="5" xfId="5" applyFont="1" applyBorder="1" applyAlignment="1">
      <alignment horizontal="center" vertical="center"/>
    </xf>
    <xf numFmtId="0" fontId="5" fillId="0" borderId="5" xfId="5" applyNumberFormat="1" applyFont="1" applyFill="1" applyBorder="1" applyAlignment="1" applyProtection="1">
      <protection locked="0"/>
    </xf>
    <xf numFmtId="0" fontId="7" fillId="0" borderId="5" xfId="5" applyFont="1" applyBorder="1" applyAlignment="1">
      <alignment horizontal="center"/>
    </xf>
    <xf numFmtId="14" fontId="7" fillId="0" borderId="5" xfId="5" applyNumberFormat="1" applyFont="1" applyBorder="1" applyAlignment="1">
      <alignment horizontal="center"/>
    </xf>
    <xf numFmtId="0" fontId="5" fillId="0" borderId="5" xfId="5" applyFont="1" applyBorder="1" applyAlignment="1">
      <alignment horizontal="center" vertical="center"/>
    </xf>
    <xf numFmtId="0" fontId="5" fillId="0" borderId="5" xfId="5" applyNumberFormat="1" applyFont="1" applyFill="1" applyBorder="1" applyAlignment="1" applyProtection="1">
      <alignment horizontal="center"/>
      <protection locked="0"/>
    </xf>
    <xf numFmtId="14" fontId="5" fillId="0" borderId="5" xfId="5" applyNumberFormat="1" applyFont="1" applyFill="1" applyBorder="1" applyAlignment="1" applyProtection="1">
      <alignment horizontal="center"/>
      <protection locked="0"/>
    </xf>
    <xf numFmtId="14" fontId="5" fillId="0" borderId="5" xfId="5" applyNumberFormat="1" applyFont="1" applyBorder="1" applyAlignment="1">
      <alignment horizontal="center"/>
    </xf>
    <xf numFmtId="14" fontId="5" fillId="0" borderId="5" xfId="5" applyNumberFormat="1" applyFont="1" applyFill="1" applyBorder="1" applyAlignment="1" applyProtection="1">
      <protection locked="0"/>
    </xf>
    <xf numFmtId="14" fontId="5" fillId="0" borderId="5" xfId="5" applyNumberFormat="1" applyFont="1" applyBorder="1"/>
    <xf numFmtId="0" fontId="5" fillId="0" borderId="5" xfId="0" applyFont="1" applyBorder="1" applyAlignment="1">
      <alignment horizontal="center" vertical="center"/>
    </xf>
    <xf numFmtId="14" fontId="5" fillId="0" borderId="5" xfId="0" applyNumberFormat="1" applyFont="1" applyFill="1" applyBorder="1" applyAlignment="1" applyProtection="1">
      <protection locked="0"/>
    </xf>
    <xf numFmtId="14" fontId="5" fillId="0" borderId="5" xfId="0" applyNumberFormat="1" applyFont="1" applyFill="1" applyBorder="1" applyAlignment="1" applyProtection="1">
      <alignment horizontal="center"/>
      <protection locked="0"/>
    </xf>
    <xf numFmtId="0" fontId="7" fillId="0" borderId="5" xfId="0" applyFont="1" applyBorder="1" applyAlignment="1">
      <alignment horizontal="center" vertical="center"/>
    </xf>
    <xf numFmtId="0" fontId="7" fillId="0" borderId="5" xfId="0" applyFont="1" applyBorder="1"/>
    <xf numFmtId="0" fontId="7" fillId="0" borderId="5" xfId="0" applyFont="1" applyBorder="1" applyAlignment="1">
      <alignment horizontal="center"/>
    </xf>
    <xf numFmtId="14" fontId="7" fillId="0" borderId="5" xfId="0" applyNumberFormat="1" applyFont="1" applyBorder="1" applyAlignment="1">
      <alignment horizontal="center"/>
    </xf>
    <xf numFmtId="14" fontId="5" fillId="0" borderId="5" xfId="0" applyNumberFormat="1" applyFont="1" applyBorder="1" applyAlignment="1">
      <alignment horizontal="center"/>
    </xf>
    <xf numFmtId="0" fontId="5" fillId="0" borderId="8" xfId="0" applyFont="1" applyBorder="1"/>
    <xf numFmtId="0" fontId="5" fillId="0" borderId="45" xfId="0" applyNumberFormat="1" applyFont="1" applyFill="1" applyBorder="1" applyAlignment="1" applyProtection="1">
      <alignment horizontal="center"/>
      <protection locked="0"/>
    </xf>
    <xf numFmtId="0" fontId="14" fillId="2" borderId="5" xfId="0" applyNumberFormat="1" applyFont="1" applyFill="1" applyBorder="1" applyAlignment="1" applyProtection="1">
      <alignment horizontal="center" vertical="center" wrapText="1"/>
      <protection locked="0"/>
    </xf>
    <xf numFmtId="0" fontId="14" fillId="2" borderId="5" xfId="0" applyFont="1" applyFill="1" applyBorder="1" applyAlignment="1">
      <alignment horizontal="center" vertical="center" wrapText="1"/>
    </xf>
    <xf numFmtId="2" fontId="14" fillId="2" borderId="5" xfId="0" applyNumberFormat="1" applyFont="1" applyFill="1" applyBorder="1" applyAlignment="1" applyProtection="1">
      <alignment horizontal="center" vertical="center" wrapText="1"/>
      <protection locked="0"/>
    </xf>
    <xf numFmtId="0" fontId="20" fillId="0" borderId="5" xfId="6" applyFont="1" applyFill="1" applyBorder="1" applyAlignment="1">
      <alignment horizontal="center"/>
    </xf>
    <xf numFmtId="0" fontId="20" fillId="0" borderId="5" xfId="6" applyFont="1" applyFill="1" applyBorder="1"/>
    <xf numFmtId="0" fontId="6" fillId="3" borderId="5" xfId="0" applyNumberFormat="1" applyFont="1" applyFill="1" applyBorder="1" applyAlignment="1" applyProtection="1">
      <alignment horizontal="center"/>
      <protection locked="0"/>
    </xf>
    <xf numFmtId="1" fontId="6" fillId="0" borderId="5" xfId="0" applyNumberFormat="1" applyFont="1" applyFill="1" applyBorder="1" applyAlignment="1" applyProtection="1">
      <alignment horizontal="center"/>
      <protection locked="0"/>
    </xf>
    <xf numFmtId="2" fontId="6" fillId="0" borderId="5" xfId="0" applyNumberFormat="1" applyFont="1" applyBorder="1" applyAlignment="1">
      <alignment horizontal="center"/>
    </xf>
    <xf numFmtId="0" fontId="6" fillId="0" borderId="5" xfId="0" applyNumberFormat="1" applyFont="1" applyFill="1" applyBorder="1" applyAlignment="1" applyProtection="1">
      <protection locked="0"/>
    </xf>
    <xf numFmtId="45" fontId="5" fillId="0" borderId="5" xfId="0" applyNumberFormat="1" applyFont="1" applyBorder="1" applyAlignment="1">
      <alignment horizontal="center"/>
    </xf>
    <xf numFmtId="0" fontId="6" fillId="0" borderId="5" xfId="0" applyFont="1" applyBorder="1" applyAlignment="1">
      <alignment horizontal="center"/>
    </xf>
    <xf numFmtId="2" fontId="6" fillId="3" borderId="5" xfId="0" applyNumberFormat="1" applyFont="1" applyFill="1" applyBorder="1" applyAlignment="1">
      <alignment horizontal="center"/>
    </xf>
    <xf numFmtId="0" fontId="6" fillId="0" borderId="14" xfId="0" applyNumberFormat="1" applyFont="1" applyFill="1" applyBorder="1" applyAlignment="1" applyProtection="1">
      <alignment horizontal="center"/>
      <protection locked="0"/>
    </xf>
    <xf numFmtId="0" fontId="6" fillId="0" borderId="45" xfId="0" applyNumberFormat="1" applyFont="1" applyFill="1" applyBorder="1" applyAlignment="1" applyProtection="1">
      <alignment horizontal="center"/>
      <protection locked="0"/>
    </xf>
    <xf numFmtId="165" fontId="5" fillId="0" borderId="5" xfId="5" applyNumberFormat="1" applyFont="1" applyFill="1" applyBorder="1" applyAlignment="1" applyProtection="1">
      <alignment horizontal="center"/>
      <protection locked="0"/>
    </xf>
    <xf numFmtId="0" fontId="7" fillId="0" borderId="0" xfId="3" applyFont="1" applyAlignment="1" applyProtection="1"/>
    <xf numFmtId="0" fontId="5" fillId="0" borderId="0" xfId="0" applyFont="1" applyAlignment="1"/>
    <xf numFmtId="0" fontId="7" fillId="0" borderId="0" xfId="3" applyNumberFormat="1" applyFont="1" applyAlignment="1" applyProtection="1"/>
    <xf numFmtId="0" fontId="5" fillId="0" borderId="0" xfId="0" applyFont="1" applyAlignment="1">
      <alignment horizontal="left" vertical="center"/>
    </xf>
    <xf numFmtId="0" fontId="24" fillId="0" borderId="0" xfId="0" applyFont="1" applyAlignment="1">
      <alignment horizontal="left" vertical="center"/>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25" fillId="0" borderId="0" xfId="3" applyFont="1" applyAlignment="1" applyProtection="1"/>
    <xf numFmtId="0" fontId="26" fillId="0" borderId="0" xfId="0" applyFont="1" applyAlignment="1">
      <alignment horizontal="left" vertical="center"/>
    </xf>
    <xf numFmtId="14" fontId="5" fillId="0" borderId="5" xfId="0" applyNumberFormat="1" applyFont="1" applyBorder="1" applyAlignment="1">
      <alignment vertical="center" wrapText="1"/>
    </xf>
    <xf numFmtId="0" fontId="24" fillId="0" borderId="0" xfId="0" applyFont="1" applyAlignment="1">
      <alignment vertical="center"/>
    </xf>
    <xf numFmtId="14" fontId="7" fillId="0" borderId="5" xfId="5" applyNumberFormat="1" applyFont="1" applyFill="1" applyBorder="1" applyAlignment="1">
      <alignment horizontal="center" vertical="center"/>
    </xf>
    <xf numFmtId="0" fontId="27" fillId="0" borderId="0" xfId="3" applyFont="1" applyAlignment="1" applyProtection="1"/>
    <xf numFmtId="0" fontId="7" fillId="3" borderId="5" xfId="0" applyFont="1" applyFill="1" applyBorder="1" applyAlignment="1">
      <alignment horizontal="left" vertical="center"/>
    </xf>
    <xf numFmtId="165" fontId="7" fillId="3" borderId="5" xfId="0" applyNumberFormat="1" applyFont="1" applyFill="1" applyBorder="1" applyAlignment="1">
      <alignment horizontal="center" vertical="center"/>
    </xf>
    <xf numFmtId="0" fontId="7" fillId="0" borderId="5" xfId="0" applyFont="1" applyBorder="1" applyAlignment="1">
      <alignment horizontal="left" vertical="center"/>
    </xf>
    <xf numFmtId="165" fontId="7" fillId="0" borderId="5" xfId="0" applyNumberFormat="1" applyFont="1" applyBorder="1" applyAlignment="1">
      <alignment horizontal="center" vertical="center"/>
    </xf>
    <xf numFmtId="0" fontId="7" fillId="3" borderId="5" xfId="0" applyFont="1" applyFill="1" applyBorder="1" applyAlignment="1">
      <alignment horizontal="left" vertical="center" shrinkToFit="1"/>
    </xf>
    <xf numFmtId="165" fontId="7" fillId="0" borderId="5" xfId="0" applyNumberFormat="1" applyFont="1" applyBorder="1" applyAlignment="1">
      <alignment horizontal="center" vertical="center" shrinkToFit="1"/>
    </xf>
    <xf numFmtId="0" fontId="7" fillId="0" borderId="5" xfId="0" applyFont="1" applyBorder="1" applyAlignment="1">
      <alignment horizontal="left" vertical="center" shrinkToFit="1"/>
    </xf>
    <xf numFmtId="0" fontId="7" fillId="0" borderId="5" xfId="0" applyFont="1" applyBorder="1" applyAlignment="1">
      <alignment horizontal="center" vertical="center" shrinkToFit="1"/>
    </xf>
    <xf numFmtId="0" fontId="5" fillId="0" borderId="5" xfId="5" applyFont="1" applyBorder="1" applyAlignment="1" applyProtection="1">
      <alignment horizontal="center"/>
      <protection locked="0"/>
    </xf>
    <xf numFmtId="165" fontId="5" fillId="0" borderId="5" xfId="5" applyNumberFormat="1" applyFont="1" applyBorder="1" applyAlignment="1" applyProtection="1">
      <alignment horizontal="center" vertical="center"/>
      <protection locked="0"/>
    </xf>
    <xf numFmtId="0" fontId="5" fillId="2" borderId="5" xfId="0" applyNumberFormat="1" applyFont="1" applyFill="1" applyBorder="1" applyAlignment="1" applyProtection="1">
      <alignment horizontal="center" textRotation="90"/>
      <protection locked="0"/>
    </xf>
    <xf numFmtId="14" fontId="5" fillId="2" borderId="5" xfId="0" applyNumberFormat="1" applyFont="1" applyFill="1" applyBorder="1" applyAlignment="1" applyProtection="1">
      <alignment horizontal="center" textRotation="90"/>
      <protection locked="0"/>
    </xf>
    <xf numFmtId="165" fontId="5" fillId="2" borderId="5" xfId="0" applyNumberFormat="1" applyFont="1" applyFill="1" applyBorder="1" applyAlignment="1" applyProtection="1">
      <alignment horizontal="center" textRotation="90"/>
      <protection locked="0"/>
    </xf>
    <xf numFmtId="49" fontId="5" fillId="2" borderId="5" xfId="0" applyNumberFormat="1" applyFont="1" applyFill="1" applyBorder="1" applyAlignment="1" applyProtection="1">
      <alignment horizontal="center" vertical="center" textRotation="90"/>
      <protection locked="0"/>
    </xf>
    <xf numFmtId="49" fontId="5" fillId="2" borderId="5" xfId="0" applyNumberFormat="1" applyFont="1" applyFill="1" applyBorder="1" applyAlignment="1" applyProtection="1">
      <alignment horizontal="center" textRotation="90"/>
      <protection locked="0"/>
    </xf>
    <xf numFmtId="166" fontId="7" fillId="0" borderId="5" xfId="0" applyNumberFormat="1" applyFont="1" applyBorder="1" applyAlignment="1">
      <alignment horizontal="left" vertical="center" shrinkToFit="1"/>
    </xf>
    <xf numFmtId="0" fontId="7" fillId="0" borderId="5" xfId="0" applyFont="1" applyBorder="1" applyAlignment="1">
      <alignment wrapText="1"/>
    </xf>
    <xf numFmtId="167" fontId="5" fillId="0" borderId="5" xfId="0" applyNumberFormat="1" applyFont="1" applyBorder="1" applyAlignment="1">
      <alignment horizontal="center" vertical="center"/>
    </xf>
    <xf numFmtId="0" fontId="7" fillId="0" borderId="5" xfId="0" applyFont="1" applyBorder="1" applyAlignment="1">
      <alignment vertical="center" wrapText="1"/>
    </xf>
    <xf numFmtId="166"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3" borderId="5" xfId="0" applyFont="1" applyFill="1" applyBorder="1" applyAlignment="1">
      <alignment horizontal="left" vertical="center"/>
    </xf>
    <xf numFmtId="0" fontId="5" fillId="3" borderId="5" xfId="0" applyFont="1" applyFill="1" applyBorder="1" applyAlignment="1">
      <alignment horizontal="center" vertical="center"/>
    </xf>
    <xf numFmtId="165" fontId="5" fillId="3" borderId="5" xfId="0" applyNumberFormat="1" applyFont="1" applyFill="1" applyBorder="1" applyAlignment="1">
      <alignment horizontal="center" vertical="center"/>
    </xf>
    <xf numFmtId="0" fontId="4" fillId="2" borderId="13"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protection locked="0"/>
    </xf>
    <xf numFmtId="0" fontId="5" fillId="0" borderId="14" xfId="0" applyFont="1" applyBorder="1"/>
    <xf numFmtId="0" fontId="5" fillId="0" borderId="15" xfId="0" applyFont="1" applyBorder="1"/>
    <xf numFmtId="0" fontId="5" fillId="10" borderId="14" xfId="0" applyNumberFormat="1" applyFont="1" applyFill="1" applyBorder="1" applyAlignment="1" applyProtection="1">
      <alignment horizontal="center"/>
      <protection locked="0"/>
    </xf>
    <xf numFmtId="0" fontId="5" fillId="10" borderId="6" xfId="0" applyNumberFormat="1" applyFont="1" applyFill="1" applyBorder="1" applyAlignment="1" applyProtection="1">
      <alignment horizontal="center"/>
      <protection locked="0"/>
    </xf>
    <xf numFmtId="0" fontId="5" fillId="11" borderId="14" xfId="0" applyNumberFormat="1" applyFont="1" applyFill="1" applyBorder="1" applyAlignment="1" applyProtection="1">
      <alignment horizontal="center"/>
      <protection locked="0"/>
    </xf>
    <xf numFmtId="0" fontId="5" fillId="11" borderId="6" xfId="0" applyNumberFormat="1" applyFont="1" applyFill="1" applyBorder="1" applyAlignment="1" applyProtection="1">
      <alignment horizontal="center"/>
      <protection locked="0"/>
    </xf>
    <xf numFmtId="0" fontId="5" fillId="10" borderId="5" xfId="0" applyNumberFormat="1" applyFont="1" applyFill="1" applyBorder="1" applyAlignment="1" applyProtection="1">
      <alignment horizontal="center"/>
      <protection locked="0"/>
    </xf>
    <xf numFmtId="0" fontId="5" fillId="4" borderId="6" xfId="0" applyNumberFormat="1" applyFont="1" applyFill="1" applyBorder="1" applyAlignment="1" applyProtection="1">
      <alignment horizontal="center"/>
      <protection locked="0"/>
    </xf>
    <xf numFmtId="0" fontId="5" fillId="4" borderId="5" xfId="0" applyNumberFormat="1" applyFont="1" applyFill="1" applyBorder="1" applyAlignment="1" applyProtection="1">
      <alignment horizontal="center"/>
      <protection locked="0"/>
    </xf>
    <xf numFmtId="0" fontId="5" fillId="8" borderId="5" xfId="0" applyNumberFormat="1" applyFont="1" applyFill="1" applyBorder="1" applyAlignment="1" applyProtection="1">
      <alignment horizontal="center"/>
      <protection locked="0"/>
    </xf>
    <xf numFmtId="0" fontId="5" fillId="8" borderId="6" xfId="0" applyNumberFormat="1" applyFont="1" applyFill="1" applyBorder="1" applyAlignment="1" applyProtection="1">
      <alignment horizontal="center"/>
      <protection locked="0"/>
    </xf>
    <xf numFmtId="0" fontId="5" fillId="11" borderId="5" xfId="0" applyNumberFormat="1" applyFont="1" applyFill="1" applyBorder="1" applyAlignment="1" applyProtection="1">
      <alignment horizontal="center"/>
      <protection locked="0"/>
    </xf>
    <xf numFmtId="0" fontId="5" fillId="12" borderId="6" xfId="0" applyNumberFormat="1" applyFont="1" applyFill="1" applyBorder="1" applyAlignment="1" applyProtection="1">
      <alignment horizontal="center"/>
      <protection locked="0"/>
    </xf>
    <xf numFmtId="0" fontId="5" fillId="12" borderId="5" xfId="0" applyNumberFormat="1" applyFont="1" applyFill="1" applyBorder="1" applyAlignment="1" applyProtection="1">
      <alignment horizontal="center"/>
      <protection locked="0"/>
    </xf>
    <xf numFmtId="0" fontId="5" fillId="2" borderId="5" xfId="0" applyNumberFormat="1" applyFont="1" applyFill="1" applyBorder="1" applyAlignment="1" applyProtection="1">
      <alignment horizontal="center"/>
      <protection locked="0"/>
    </xf>
    <xf numFmtId="0" fontId="5" fillId="2" borderId="6" xfId="0" applyNumberFormat="1" applyFont="1" applyFill="1" applyBorder="1" applyAlignment="1" applyProtection="1">
      <alignment horizontal="center"/>
      <protection locked="0"/>
    </xf>
    <xf numFmtId="0" fontId="4" fillId="5" borderId="27" xfId="0" applyNumberFormat="1" applyFont="1" applyFill="1" applyBorder="1" applyAlignment="1" applyProtection="1">
      <alignment horizontal="center" vertical="center" textRotation="90"/>
      <protection locked="0"/>
    </xf>
    <xf numFmtId="0" fontId="5" fillId="0" borderId="46" xfId="0" applyNumberFormat="1" applyFont="1" applyFill="1" applyBorder="1" applyAlignment="1" applyProtection="1">
      <alignment horizontal="center"/>
      <protection locked="0"/>
    </xf>
    <xf numFmtId="0" fontId="5" fillId="0" borderId="18" xfId="0" applyNumberFormat="1" applyFont="1" applyFill="1" applyBorder="1" applyAlignment="1" applyProtection="1">
      <alignment horizontal="left"/>
      <protection locked="0"/>
    </xf>
    <xf numFmtId="0" fontId="5" fillId="0" borderId="46" xfId="0" applyNumberFormat="1" applyFont="1" applyFill="1" applyBorder="1" applyAlignment="1" applyProtection="1">
      <alignment horizontal="left"/>
      <protection locked="0"/>
    </xf>
    <xf numFmtId="0" fontId="5" fillId="3" borderId="14" xfId="0" applyNumberFormat="1" applyFont="1" applyFill="1" applyBorder="1" applyAlignment="1" applyProtection="1">
      <alignment horizontal="center"/>
      <protection locked="0"/>
    </xf>
    <xf numFmtId="0" fontId="5" fillId="3" borderId="14" xfId="0" applyNumberFormat="1" applyFont="1" applyFill="1" applyBorder="1" applyAlignment="1" applyProtection="1">
      <alignment horizontal="center" vertical="center"/>
      <protection locked="0"/>
    </xf>
    <xf numFmtId="0" fontId="5" fillId="3" borderId="14" xfId="0" applyNumberFormat="1" applyFont="1" applyFill="1" applyBorder="1" applyAlignment="1" applyProtection="1">
      <protection locked="0"/>
    </xf>
    <xf numFmtId="0" fontId="4"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xf numFmtId="0" fontId="5" fillId="0" borderId="0" xfId="0" applyFont="1" applyFill="1" applyBorder="1" applyAlignment="1">
      <alignment wrapText="1"/>
    </xf>
    <xf numFmtId="0" fontId="4"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xf>
    <xf numFmtId="0" fontId="6" fillId="5" borderId="0" xfId="0" applyFont="1" applyFill="1" applyAlignment="1">
      <alignment horizontal="center"/>
    </xf>
    <xf numFmtId="0" fontId="6" fillId="5" borderId="5" xfId="0" applyNumberFormat="1" applyFont="1" applyFill="1" applyBorder="1" applyAlignment="1" applyProtection="1">
      <alignment horizontal="center"/>
      <protection locked="0"/>
    </xf>
    <xf numFmtId="0" fontId="5" fillId="0" borderId="16" xfId="0" applyFont="1" applyBorder="1" applyAlignment="1">
      <alignment horizontal="center"/>
    </xf>
    <xf numFmtId="0" fontId="5" fillId="3" borderId="16" xfId="0" applyNumberFormat="1" applyFont="1" applyFill="1" applyBorder="1" applyAlignment="1" applyProtection="1">
      <protection locked="0"/>
    </xf>
    <xf numFmtId="0" fontId="5" fillId="0" borderId="16" xfId="0" applyNumberFormat="1" applyFont="1" applyFill="1" applyBorder="1" applyAlignment="1" applyProtection="1">
      <alignment horizontal="center"/>
      <protection locked="0"/>
    </xf>
    <xf numFmtId="45" fontId="5" fillId="0" borderId="16" xfId="0" applyNumberFormat="1" applyFont="1" applyBorder="1" applyAlignment="1">
      <alignment horizontal="center"/>
    </xf>
    <xf numFmtId="0" fontId="5" fillId="0" borderId="45" xfId="0" applyFont="1" applyBorder="1" applyAlignment="1">
      <alignment horizontal="center"/>
    </xf>
    <xf numFmtId="0" fontId="6" fillId="0" borderId="47" xfId="0" applyNumberFormat="1" applyFont="1" applyFill="1" applyBorder="1" applyAlignment="1" applyProtection="1">
      <alignment horizontal="center"/>
      <protection locked="0"/>
    </xf>
    <xf numFmtId="0" fontId="5" fillId="3" borderId="45" xfId="0" applyNumberFormat="1" applyFont="1" applyFill="1" applyBorder="1" applyAlignment="1" applyProtection="1">
      <protection locked="0"/>
    </xf>
    <xf numFmtId="45" fontId="5" fillId="0" borderId="45" xfId="0" applyNumberFormat="1" applyFont="1" applyBorder="1" applyAlignment="1">
      <alignment horizontal="center"/>
    </xf>
    <xf numFmtId="0" fontId="6" fillId="5" borderId="45" xfId="0" applyNumberFormat="1" applyFont="1" applyFill="1" applyBorder="1" applyAlignment="1" applyProtection="1">
      <alignment horizontal="center"/>
      <protection locked="0"/>
    </xf>
    <xf numFmtId="0" fontId="6" fillId="0" borderId="5" xfId="0" applyFont="1" applyBorder="1"/>
    <xf numFmtId="0" fontId="6" fillId="12" borderId="43" xfId="0" applyNumberFormat="1" applyFont="1" applyFill="1" applyBorder="1" applyAlignment="1" applyProtection="1">
      <alignment horizontal="center"/>
      <protection locked="0"/>
    </xf>
    <xf numFmtId="0" fontId="6" fillId="12" borderId="16" xfId="0" applyNumberFormat="1" applyFont="1" applyFill="1" applyBorder="1" applyAlignment="1" applyProtection="1">
      <alignment horizontal="center"/>
      <protection locked="0"/>
    </xf>
    <xf numFmtId="0" fontId="5" fillId="0" borderId="48" xfId="0" applyFont="1" applyBorder="1" applyAlignment="1">
      <alignment horizontal="center"/>
    </xf>
    <xf numFmtId="0" fontId="6" fillId="0" borderId="49" xfId="0" applyNumberFormat="1" applyFont="1" applyFill="1" applyBorder="1" applyAlignment="1" applyProtection="1">
      <alignment horizontal="center"/>
      <protection locked="0"/>
    </xf>
    <xf numFmtId="0" fontId="5" fillId="3" borderId="48" xfId="0" applyNumberFormat="1" applyFont="1" applyFill="1" applyBorder="1" applyAlignment="1" applyProtection="1">
      <protection locked="0"/>
    </xf>
    <xf numFmtId="0" fontId="5" fillId="0" borderId="48" xfId="0" applyNumberFormat="1" applyFont="1" applyFill="1" applyBorder="1" applyAlignment="1" applyProtection="1">
      <alignment horizontal="center"/>
      <protection locked="0"/>
    </xf>
    <xf numFmtId="45" fontId="5" fillId="0" borderId="48" xfId="0" applyNumberFormat="1" applyFont="1" applyBorder="1" applyAlignment="1">
      <alignment horizontal="center"/>
    </xf>
    <xf numFmtId="0" fontId="6" fillId="5" borderId="48" xfId="0" applyNumberFormat="1" applyFont="1" applyFill="1" applyBorder="1" applyAlignment="1" applyProtection="1">
      <alignment horizontal="center"/>
      <protection locked="0"/>
    </xf>
    <xf numFmtId="0" fontId="6" fillId="12" borderId="47" xfId="0" applyNumberFormat="1" applyFont="1" applyFill="1" applyBorder="1" applyAlignment="1" applyProtection="1">
      <alignment horizontal="center"/>
      <protection locked="0"/>
    </xf>
    <xf numFmtId="0" fontId="6" fillId="12" borderId="45" xfId="0" applyNumberFormat="1" applyFont="1" applyFill="1" applyBorder="1" applyAlignment="1" applyProtection="1">
      <alignment horizontal="center"/>
      <protection locked="0"/>
    </xf>
    <xf numFmtId="0" fontId="6" fillId="11" borderId="45" xfId="0" applyFont="1" applyFill="1" applyBorder="1" applyAlignment="1">
      <alignment horizontal="center"/>
    </xf>
    <xf numFmtId="0" fontId="6" fillId="0" borderId="45" xfId="0" applyFont="1" applyBorder="1"/>
    <xf numFmtId="0" fontId="6" fillId="11" borderId="45" xfId="0" applyNumberFormat="1" applyFont="1" applyFill="1" applyBorder="1" applyAlignment="1" applyProtection="1">
      <alignment horizontal="center"/>
      <protection locked="0"/>
    </xf>
    <xf numFmtId="0" fontId="6" fillId="11" borderId="48" xfId="0" applyFont="1" applyFill="1" applyBorder="1" applyAlignment="1">
      <alignment horizontal="center"/>
    </xf>
    <xf numFmtId="0" fontId="6" fillId="0" borderId="48" xfId="0" applyNumberFormat="1" applyFont="1" applyFill="1" applyBorder="1" applyAlignment="1" applyProtection="1">
      <alignment horizontal="center"/>
      <protection locked="0"/>
    </xf>
    <xf numFmtId="0" fontId="6" fillId="0" borderId="48" xfId="0" applyFont="1" applyBorder="1"/>
    <xf numFmtId="0" fontId="6" fillId="11" borderId="48" xfId="0" applyNumberFormat="1" applyFont="1" applyFill="1" applyBorder="1" applyAlignment="1" applyProtection="1">
      <alignment horizontal="center"/>
      <protection locked="0"/>
    </xf>
    <xf numFmtId="0" fontId="6" fillId="13" borderId="5" xfId="0" applyNumberFormat="1" applyFont="1" applyFill="1" applyBorder="1" applyAlignment="1" applyProtection="1">
      <alignment horizontal="center"/>
      <protection locked="0"/>
    </xf>
    <xf numFmtId="0" fontId="5" fillId="2" borderId="5" xfId="0" applyFont="1" applyFill="1" applyBorder="1" applyAlignment="1">
      <alignment horizontal="center"/>
    </xf>
    <xf numFmtId="0" fontId="4" fillId="2" borderId="2" xfId="0" applyNumberFormat="1" applyFont="1" applyFill="1" applyBorder="1" applyAlignment="1" applyProtection="1">
      <alignment horizontal="center" vertical="center" wrapText="1"/>
      <protection locked="0"/>
    </xf>
    <xf numFmtId="0" fontId="6" fillId="5" borderId="0" xfId="0" applyFont="1" applyFill="1" applyBorder="1" applyAlignment="1">
      <alignment horizontal="center"/>
    </xf>
    <xf numFmtId="0" fontId="6" fillId="13" borderId="48" xfId="0" applyNumberFormat="1" applyFont="1" applyFill="1" applyBorder="1" applyAlignment="1" applyProtection="1">
      <alignment horizontal="center"/>
      <protection locked="0"/>
    </xf>
    <xf numFmtId="0" fontId="5" fillId="0" borderId="9" xfId="0" applyFont="1" applyBorder="1"/>
    <xf numFmtId="0" fontId="5" fillId="2" borderId="5" xfId="0" applyNumberFormat="1" applyFont="1" applyFill="1" applyBorder="1" applyAlignment="1" applyProtection="1">
      <alignment horizontal="center" vertical="center" textRotation="90"/>
      <protection locked="0"/>
    </xf>
    <xf numFmtId="1" fontId="5" fillId="0" borderId="5" xfId="0" applyNumberFormat="1" applyFont="1" applyBorder="1" applyAlignment="1">
      <alignment horizontal="center" vertical="center"/>
    </xf>
    <xf numFmtId="1" fontId="5" fillId="0" borderId="5" xfId="5" applyNumberFormat="1" applyFont="1" applyFill="1" applyBorder="1" applyAlignment="1" applyProtection="1">
      <alignment horizontal="center" vertical="center"/>
      <protection locked="0"/>
    </xf>
    <xf numFmtId="1" fontId="5" fillId="0" borderId="5" xfId="5" applyNumberFormat="1" applyFont="1" applyBorder="1" applyAlignment="1">
      <alignment horizontal="center" vertical="center"/>
    </xf>
    <xf numFmtId="1" fontId="5" fillId="0" borderId="5" xfId="0" applyNumberFormat="1" applyFont="1" applyFill="1" applyBorder="1" applyAlignment="1" applyProtection="1">
      <alignment horizontal="center" vertical="center"/>
      <protection locked="0"/>
    </xf>
    <xf numFmtId="0" fontId="5" fillId="14" borderId="5" xfId="0" applyNumberFormat="1" applyFont="1" applyFill="1" applyBorder="1" applyAlignment="1" applyProtection="1">
      <protection locked="0"/>
    </xf>
    <xf numFmtId="0" fontId="5" fillId="14" borderId="5" xfId="0" applyNumberFormat="1" applyFont="1" applyFill="1" applyBorder="1" applyAlignment="1" applyProtection="1">
      <alignment horizontal="center"/>
      <protection locked="0"/>
    </xf>
    <xf numFmtId="2" fontId="7" fillId="14" borderId="5" xfId="0" applyNumberFormat="1" applyFont="1" applyFill="1" applyBorder="1" applyAlignment="1">
      <alignment horizontal="center"/>
    </xf>
    <xf numFmtId="0" fontId="7"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5" applyFont="1" applyFill="1" applyBorder="1" applyAlignment="1">
      <alignment horizontal="center" vertical="center"/>
    </xf>
    <xf numFmtId="0" fontId="5" fillId="0" borderId="0" xfId="0" applyFont="1" applyFill="1"/>
    <xf numFmtId="0" fontId="5" fillId="0" borderId="5" xfId="5" applyFont="1" applyFill="1" applyBorder="1" applyProtection="1">
      <protection locked="0"/>
    </xf>
    <xf numFmtId="0" fontId="7" fillId="0" borderId="5" xfId="5" applyFont="1" applyFill="1" applyBorder="1"/>
    <xf numFmtId="0" fontId="5" fillId="0" borderId="5" xfId="5" applyFont="1" applyFill="1" applyBorder="1"/>
    <xf numFmtId="2" fontId="7" fillId="0" borderId="16" xfId="0" applyNumberFormat="1" applyFont="1" applyFill="1" applyBorder="1" applyAlignment="1">
      <alignment horizontal="center"/>
    </xf>
    <xf numFmtId="2" fontId="5" fillId="0" borderId="0" xfId="0" applyNumberFormat="1" applyFont="1" applyFill="1" applyAlignment="1">
      <alignment horizontal="center"/>
    </xf>
    <xf numFmtId="2" fontId="5" fillId="0" borderId="0" xfId="0" applyNumberFormat="1" applyFont="1" applyFill="1" applyBorder="1" applyAlignment="1">
      <alignment horizontal="center"/>
    </xf>
    <xf numFmtId="0" fontId="5" fillId="14" borderId="36" xfId="5" applyFont="1" applyFill="1" applyBorder="1" applyAlignment="1">
      <alignment horizontal="center"/>
    </xf>
    <xf numFmtId="2" fontId="13" fillId="0" borderId="5" xfId="0" applyNumberFormat="1" applyFont="1" applyFill="1" applyBorder="1" applyAlignment="1">
      <alignment horizontal="center"/>
    </xf>
    <xf numFmtId="2" fontId="13" fillId="3" borderId="5" xfId="0" applyNumberFormat="1" applyFont="1" applyFill="1" applyBorder="1" applyAlignment="1">
      <alignment horizontal="center"/>
    </xf>
    <xf numFmtId="0" fontId="20" fillId="14" borderId="5" xfId="6" applyFont="1" applyFill="1" applyBorder="1" applyAlignment="1">
      <alignment horizontal="center"/>
    </xf>
    <xf numFmtId="2" fontId="13" fillId="14" borderId="5" xfId="0" applyNumberFormat="1" applyFont="1" applyFill="1" applyBorder="1" applyAlignment="1">
      <alignment horizontal="center"/>
    </xf>
    <xf numFmtId="2" fontId="15" fillId="3" borderId="5" xfId="0" applyNumberFormat="1" applyFont="1" applyFill="1" applyBorder="1" applyAlignment="1">
      <alignment horizontal="center"/>
    </xf>
    <xf numFmtId="0" fontId="15" fillId="0" borderId="5" xfId="0" applyFont="1" applyBorder="1" applyAlignment="1">
      <alignment horizontal="center"/>
    </xf>
  </cellXfs>
  <cellStyles count="8">
    <cellStyle name="Hyperlink" xfId="3" builtinId="8"/>
    <cellStyle name="Hyperlink 2" xfId="2"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 4" xfId="7" xr:uid="{00000000-0005-0000-0000-000006000000}"/>
    <cellStyle name="Normal_Sheet1_1" xfId="6" xr:uid="{00000000-0005-0000-0000-000007000000}"/>
  </cellStyles>
  <dxfs count="3">
    <dxf>
      <fill>
        <patternFill>
          <bgColor rgb="FFFFC000"/>
        </patternFill>
      </fill>
    </dxf>
    <dxf>
      <fill>
        <patternFill>
          <bgColor rgb="FFFFFF00"/>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ockway/Documents/Orion%20Harriers/Databases/FULL%20DATABASE%208%20Oct%20%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sheetName val="FULL DATABASE"/>
      <sheetName val="Coach List"/>
      <sheetName val="Undeliverable emails"/>
      <sheetName val="Register non members"/>
      <sheetName val="Team Managers"/>
      <sheetName val="Emergency Contacts"/>
      <sheetName val="Register"/>
      <sheetName val="Register Non"/>
      <sheetName val="Banking"/>
      <sheetName val="Racing"/>
      <sheetName val="Help"/>
      <sheetName val="Non Members "/>
      <sheetName val="Girls old members"/>
      <sheetName val="Boys old members"/>
      <sheetName val="Year Groups"/>
      <sheetName val="Ethnicity"/>
      <sheetName val="Scho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WBRI</v>
          </cell>
        </row>
        <row r="2">
          <cell r="B2" t="str">
            <v>WIRI</v>
          </cell>
        </row>
        <row r="3">
          <cell r="B3" t="str">
            <v>WOTH</v>
          </cell>
        </row>
        <row r="4">
          <cell r="B4" t="str">
            <v>AIND</v>
          </cell>
        </row>
        <row r="5">
          <cell r="B5" t="str">
            <v>APAK</v>
          </cell>
        </row>
        <row r="6">
          <cell r="B6" t="str">
            <v>ABAN</v>
          </cell>
        </row>
        <row r="7">
          <cell r="B7" t="str">
            <v>AOTH</v>
          </cell>
        </row>
        <row r="8">
          <cell r="B8" t="str">
            <v>BAFR</v>
          </cell>
        </row>
        <row r="9">
          <cell r="B9" t="str">
            <v>BCAR</v>
          </cell>
        </row>
        <row r="10">
          <cell r="B10" t="str">
            <v>BOTH</v>
          </cell>
        </row>
        <row r="11">
          <cell r="B11" t="str">
            <v>MWAS</v>
          </cell>
        </row>
        <row r="12">
          <cell r="B12" t="str">
            <v>MWBA</v>
          </cell>
        </row>
        <row r="13">
          <cell r="B13" t="str">
            <v>MWBC</v>
          </cell>
        </row>
        <row r="14">
          <cell r="B14" t="str">
            <v>MOTH</v>
          </cell>
        </row>
        <row r="15">
          <cell r="B15" t="str">
            <v>CHIN</v>
          </cell>
        </row>
        <row r="16">
          <cell r="B16" t="str">
            <v>COTH</v>
          </cell>
        </row>
        <row r="17">
          <cell r="B17" t="str">
            <v>UNKN</v>
          </cell>
        </row>
      </sheetData>
      <sheetData sheetId="17">
        <row r="2">
          <cell r="A2" t="str">
            <v>Acacia Children's Centre</v>
          </cell>
        </row>
        <row r="3">
          <cell r="A3" t="str">
            <v>Ainslie Wood Primary School</v>
          </cell>
        </row>
        <row r="4">
          <cell r="A4" t="str">
            <v>Aldborough E-ACT Free School</v>
          </cell>
        </row>
        <row r="5">
          <cell r="A5" t="str">
            <v>Aldersbrook Primary School</v>
          </cell>
        </row>
        <row r="6">
          <cell r="A6" t="str">
            <v>Avanti Court Primary School</v>
          </cell>
        </row>
        <row r="7">
          <cell r="A7" t="str">
            <v>Barclay Primary School and Children's Centre</v>
          </cell>
        </row>
        <row r="8">
          <cell r="A8" t="str">
            <v>Barley Lane Primary School</v>
          </cell>
        </row>
        <row r="9">
          <cell r="A9" t="str">
            <v>Barn Croft School</v>
          </cell>
        </row>
        <row r="10">
          <cell r="A10" t="str">
            <v>Beal High School</v>
          </cell>
        </row>
        <row r="11">
          <cell r="A11" t="str">
            <v>Belmont Park School</v>
          </cell>
        </row>
        <row r="12">
          <cell r="A12" t="str">
            <v>Brookfield House School</v>
          </cell>
        </row>
        <row r="13">
          <cell r="A13" t="str">
            <v>Buxton All-through School Primary Phase</v>
          </cell>
        </row>
        <row r="14">
          <cell r="A14" t="str">
            <v>Buxton All-through School Secondary Phase</v>
          </cell>
        </row>
        <row r="15">
          <cell r="A15" t="str">
            <v>Caterham High School  </v>
          </cell>
        </row>
        <row r="16">
          <cell r="A16" t="str">
            <v>Chadwell Heath Academy</v>
          </cell>
        </row>
        <row r="17">
          <cell r="A17" t="str">
            <v>Chadwell Primary School</v>
          </cell>
        </row>
        <row r="18">
          <cell r="A18" t="str">
            <v>Chapel End Infants School and Early Years Centre</v>
          </cell>
        </row>
        <row r="19">
          <cell r="A19" t="str">
            <v>Chapel End Junior School</v>
          </cell>
        </row>
        <row r="20">
          <cell r="A20" t="str">
            <v>Chase Lane Primary School</v>
          </cell>
        </row>
        <row r="21">
          <cell r="A21" t="str">
            <v>Chingford CofE Infant School</v>
          </cell>
        </row>
        <row r="22">
          <cell r="A22" t="str">
            <v>Chingford CofE Junior School</v>
          </cell>
        </row>
        <row r="23">
          <cell r="A23" t="str">
            <v>Chingford Foundation School</v>
          </cell>
        </row>
        <row r="24">
          <cell r="A24" t="str">
            <v>Chingford Hall Community Primary School and Children's Centre</v>
          </cell>
        </row>
        <row r="25">
          <cell r="A25" t="str">
            <v>Christchurch Primary School</v>
          </cell>
        </row>
        <row r="26">
          <cell r="A26" t="str">
            <v>Church Hill Nursery School and Children's Centre</v>
          </cell>
        </row>
        <row r="27">
          <cell r="A27" t="str">
            <v>Churchfields Infants' School</v>
          </cell>
        </row>
        <row r="28">
          <cell r="A28" t="str">
            <v>Churchfields Junior School</v>
          </cell>
        </row>
        <row r="29">
          <cell r="A29" t="str">
            <v>Cleveland Infants' School</v>
          </cell>
        </row>
        <row r="30">
          <cell r="A30" t="str">
            <v>Cleveland Junior School</v>
          </cell>
        </row>
        <row r="31">
          <cell r="A31" t="str">
            <v>Clore Tikva Jewish Primary</v>
          </cell>
        </row>
        <row r="32">
          <cell r="A32" t="str">
            <v>Connaught School for Girls</v>
          </cell>
        </row>
        <row r="33">
          <cell r="A33" t="str">
            <v>Coppermill Primary School</v>
          </cell>
        </row>
        <row r="34">
          <cell r="A34" t="str">
            <v>Coppice Primary School</v>
          </cell>
        </row>
        <row r="35">
          <cell r="A35" t="str">
            <v>Cranbrook Primary School</v>
          </cell>
        </row>
        <row r="36">
          <cell r="A36" t="str">
            <v>Davies Lane Primary School</v>
          </cell>
        </row>
        <row r="37">
          <cell r="A37" t="str">
            <v>Dawlish Primary School</v>
          </cell>
        </row>
        <row r="38">
          <cell r="A38" t="str">
            <v>Downsell Primary School</v>
          </cell>
        </row>
        <row r="39">
          <cell r="A39" t="str">
            <v>Downshall Primary School</v>
          </cell>
        </row>
        <row r="40">
          <cell r="A40" t="str">
            <v>Edinburgh Primary School</v>
          </cell>
        </row>
        <row r="41">
          <cell r="A41" t="str">
            <v>Emmanuel Community School</v>
          </cell>
        </row>
        <row r="42">
          <cell r="A42" t="str">
            <v>Fairlop Primary School</v>
          </cell>
        </row>
        <row r="43">
          <cell r="A43" t="str">
            <v>Farnham Green Primary School</v>
          </cell>
        </row>
        <row r="44">
          <cell r="A44" t="str">
            <v>Frederick Bremer Secondary School</v>
          </cell>
        </row>
        <row r="45">
          <cell r="A45" t="str">
            <v>Fullwood Primary School</v>
          </cell>
        </row>
        <row r="46">
          <cell r="A46" t="str">
            <v>Gearies Primary School</v>
          </cell>
        </row>
        <row r="47">
          <cell r="A47" t="str">
            <v>George Mitchell Primary Phase School</v>
          </cell>
        </row>
        <row r="48">
          <cell r="A48" t="str">
            <v>George Mitchell Secondary Phase School</v>
          </cell>
        </row>
        <row r="49">
          <cell r="A49" t="str">
            <v>George Tomlinson Primary School</v>
          </cell>
        </row>
        <row r="50">
          <cell r="A50" t="str">
            <v>Gilbert Colvin Primary School</v>
          </cell>
        </row>
        <row r="51">
          <cell r="A51" t="str">
            <v>Glade Primary School</v>
          </cell>
        </row>
        <row r="52">
          <cell r="A52" t="str">
            <v>Goodmayes Primary School</v>
          </cell>
        </row>
        <row r="53">
          <cell r="A53" t="str">
            <v>Gordon Infant School</v>
          </cell>
        </row>
        <row r="54">
          <cell r="A54" t="str">
            <v>Greenleaf Primary School</v>
          </cell>
        </row>
        <row r="55">
          <cell r="A55" t="str">
            <v>Grove Primary School</v>
          </cell>
        </row>
        <row r="56">
          <cell r="A56" t="str">
            <v>Gwyn Jones Primary School</v>
          </cell>
        </row>
        <row r="57">
          <cell r="A57" t="str">
            <v>Handsworth Primary School</v>
          </cell>
        </row>
        <row r="58">
          <cell r="A58" t="str">
            <v>Heathcote School</v>
          </cell>
        </row>
        <row r="59">
          <cell r="A59" t="str">
            <v>Henry Maynard Primary School &amp; Nursery</v>
          </cell>
        </row>
        <row r="60">
          <cell r="A60" t="str">
            <v>Highams Park School</v>
          </cell>
        </row>
        <row r="61">
          <cell r="A61" t="str">
            <v>Highlands Primary School</v>
          </cell>
        </row>
        <row r="62">
          <cell r="A62" t="str">
            <v>Hillyfield Primary</v>
          </cell>
        </row>
        <row r="63">
          <cell r="A63" t="str">
            <v>Ilford County High School (for boys) </v>
          </cell>
        </row>
        <row r="64">
          <cell r="A64" t="str">
            <v>Ilford Jewish Primary School</v>
          </cell>
        </row>
        <row r="65">
          <cell r="A65" t="str">
            <v>Isaac Newton Academy</v>
          </cell>
        </row>
        <row r="66">
          <cell r="A66" t="str">
            <v>Isaac Newton Primary</v>
          </cell>
        </row>
        <row r="67">
          <cell r="A67" t="str">
            <v>Jenny Hammond School</v>
          </cell>
        </row>
        <row r="68">
          <cell r="A68" t="str">
            <v>John Bramston Primary School</v>
          </cell>
        </row>
        <row r="69">
          <cell r="A69" t="str">
            <v>Joseph Clarke School</v>
          </cell>
        </row>
        <row r="70">
          <cell r="A70" t="str">
            <v>Kelmscott School</v>
          </cell>
        </row>
        <row r="71">
          <cell r="A71" t="str">
            <v>King Solomon High School (Faith)</v>
          </cell>
        </row>
        <row r="72">
          <cell r="A72" t="str">
            <v>KS3 Short Stay School</v>
          </cell>
        </row>
        <row r="73">
          <cell r="A73" t="str">
            <v>Lammas School and Sports College</v>
          </cell>
        </row>
        <row r="74">
          <cell r="A74" t="str">
            <v>Larkswood Primary School</v>
          </cell>
        </row>
        <row r="75">
          <cell r="A75" t="str">
            <v>Leyton Sixth Form College</v>
          </cell>
        </row>
        <row r="76">
          <cell r="A76" t="str">
            <v>Leytonstone School</v>
          </cell>
        </row>
        <row r="77">
          <cell r="A77" t="str">
            <v>Longshaw Primary School</v>
          </cell>
        </row>
        <row r="78">
          <cell r="A78" t="str">
            <v>Low Hall Nursery and Children's Centre</v>
          </cell>
        </row>
        <row r="79">
          <cell r="A79" t="str">
            <v>Loxford School of S and T</v>
          </cell>
        </row>
        <row r="80">
          <cell r="A80" t="str">
            <v>Loxford School of Science and Technology</v>
          </cell>
        </row>
        <row r="81">
          <cell r="A81" t="str">
            <v>Manford Primary School</v>
          </cell>
        </row>
        <row r="82">
          <cell r="A82" t="str">
            <v>Mayespark Primary School</v>
          </cell>
        </row>
        <row r="83">
          <cell r="A83" t="str">
            <v>Mayfield School (Foundation)</v>
          </cell>
        </row>
        <row r="84">
          <cell r="A84" t="str">
            <v>Mayville Primary School and Snowberry Children's Centre</v>
          </cell>
        </row>
        <row r="85">
          <cell r="A85" t="str">
            <v>Mission Grove Primary School and Children's Centre</v>
          </cell>
        </row>
        <row r="86">
          <cell r="A86" t="str">
            <v>Mossford Green Primary School</v>
          </cell>
        </row>
        <row r="87">
          <cell r="A87" t="str">
            <v>Newbury Park Primary School</v>
          </cell>
        </row>
        <row r="88">
          <cell r="A88" t="str">
            <v>Newport School and Children's Centre</v>
          </cell>
        </row>
        <row r="89">
          <cell r="A89" t="str">
            <v>Nightingale Primary School</v>
          </cell>
        </row>
        <row r="90">
          <cell r="A90" t="str">
            <v>Norlington School for Boys</v>
          </cell>
        </row>
        <row r="91">
          <cell r="A91" t="str">
            <v>Oakdale Infant School</v>
          </cell>
        </row>
        <row r="92">
          <cell r="A92" t="str">
            <v>Oakdale Junior School</v>
          </cell>
        </row>
        <row r="93">
          <cell r="A93" t="str">
            <v>Oakhill Primary School</v>
          </cell>
        </row>
        <row r="94">
          <cell r="A94" t="str">
            <v>Oaks Park High School</v>
          </cell>
        </row>
        <row r="95">
          <cell r="A95" t="str">
            <v>Our Lady &amp; St George's Catholic Primary School</v>
          </cell>
        </row>
        <row r="96">
          <cell r="A96" t="str">
            <v>Our Lady of Lourdes Catholic</v>
          </cell>
        </row>
        <row r="97">
          <cell r="A97" t="str">
            <v>Parkhill Infants' School</v>
          </cell>
        </row>
        <row r="98">
          <cell r="A98" t="str">
            <v>Parkhill Junior School</v>
          </cell>
        </row>
        <row r="99">
          <cell r="A99" t="str">
            <v>Parkside Primary School</v>
          </cell>
        </row>
        <row r="100">
          <cell r="A100" t="str">
            <v>Ray Lodge Primary School</v>
          </cell>
        </row>
        <row r="101">
          <cell r="A101" t="str">
            <v>Redbridge Primary School</v>
          </cell>
        </row>
        <row r="102">
          <cell r="A102" t="str">
            <v>Riverley Primary School and Children's Centre</v>
          </cell>
        </row>
        <row r="103">
          <cell r="A103" t="str">
            <v>Roding Primary School</v>
          </cell>
        </row>
        <row r="104">
          <cell r="A104" t="str">
            <v>Roger Ascham Primary School</v>
          </cell>
        </row>
        <row r="105">
          <cell r="A105" t="str">
            <v>Selwyn Primary School</v>
          </cell>
        </row>
        <row r="106">
          <cell r="A106" t="str">
            <v>Seven Kings High School</v>
          </cell>
        </row>
        <row r="107">
          <cell r="A107" t="str">
            <v>Sir George Monoux Sixth Form College</v>
          </cell>
        </row>
        <row r="108">
          <cell r="A108" t="str">
            <v>Snaresbrook Primary School</v>
          </cell>
        </row>
        <row r="109">
          <cell r="A109" t="str">
            <v>South Grove Primary School</v>
          </cell>
        </row>
        <row r="110">
          <cell r="A110" t="str">
            <v>South Park Primary School</v>
          </cell>
        </row>
        <row r="111">
          <cell r="A111" t="str">
            <v>SS Peter and Paul's Catholic</v>
          </cell>
        </row>
        <row r="112">
          <cell r="A112" t="str">
            <v>St Aidan's Catholic</v>
          </cell>
        </row>
        <row r="113">
          <cell r="A113" t="str">
            <v>St Antony's Catholic</v>
          </cell>
        </row>
        <row r="114">
          <cell r="A114" t="str">
            <v>St Augustine's Catholic</v>
          </cell>
        </row>
        <row r="115">
          <cell r="A115" t="str">
            <v>St Bede's Catholic</v>
          </cell>
        </row>
        <row r="116">
          <cell r="A116" t="str">
            <v>St Joseph's Catholic Infant School</v>
          </cell>
        </row>
        <row r="117">
          <cell r="A117" t="str">
            <v>St Joseph's Catholic Junior School</v>
          </cell>
        </row>
        <row r="118">
          <cell r="A118" t="str">
            <v>St Mary's Catholic Primary School</v>
          </cell>
        </row>
        <row r="119">
          <cell r="A119" t="str">
            <v>St Mary's CofE VA Primary School</v>
          </cell>
        </row>
        <row r="120">
          <cell r="A120" t="str">
            <v>St Patrick's Catholic Primary School</v>
          </cell>
        </row>
        <row r="121">
          <cell r="A121" t="str">
            <v>St Saviour's CofE Voluntary Aided Primary School</v>
          </cell>
        </row>
        <row r="122">
          <cell r="A122" t="str">
            <v>Stoneydown Park Primary School</v>
          </cell>
        </row>
        <row r="123">
          <cell r="A123" t="str">
            <v>Sybourn Primary School and Children's Centre</v>
          </cell>
        </row>
        <row r="124">
          <cell r="A124" t="str">
            <v>The Davis KS4 Short Stay School</v>
          </cell>
        </row>
        <row r="125">
          <cell r="A125" t="str">
            <v>The Forest Academy</v>
          </cell>
        </row>
        <row r="126">
          <cell r="A126" t="str">
            <v>The Holy Family Technology College</v>
          </cell>
        </row>
        <row r="127">
          <cell r="A127" t="str">
            <v>The Palmer Catholic Academy </v>
          </cell>
        </row>
        <row r="128">
          <cell r="A128" t="str">
            <v>The Ursuline Academy Ilford</v>
          </cell>
        </row>
        <row r="129">
          <cell r="A129" t="str">
            <v>The Woodside School and Children's Centre</v>
          </cell>
        </row>
        <row r="130">
          <cell r="A130" t="str">
            <v>Thomas Gamuel Primary School</v>
          </cell>
        </row>
        <row r="131">
          <cell r="A131" t="str">
            <v>Thorpe Hall Primary School</v>
          </cell>
        </row>
        <row r="132">
          <cell r="A132" t="str">
            <v>Trinity Catholic High School (Faith)</v>
          </cell>
        </row>
        <row r="133">
          <cell r="A133" t="str">
            <v>Uphall Primary School</v>
          </cell>
        </row>
        <row r="134">
          <cell r="A134" t="str">
            <v>Valentines High School</v>
          </cell>
        </row>
        <row r="135">
          <cell r="A135" t="str">
            <v>Waltham Forest College</v>
          </cell>
        </row>
        <row r="136">
          <cell r="A136" t="str">
            <v>Walthamstow Academy</v>
          </cell>
        </row>
        <row r="137">
          <cell r="A137" t="str">
            <v>Walthamstow School for Girls</v>
          </cell>
        </row>
        <row r="138">
          <cell r="A138" t="str">
            <v>Wanstead Church School</v>
          </cell>
        </row>
        <row r="139">
          <cell r="A139" t="str">
            <v>Wanstead High School</v>
          </cell>
        </row>
        <row r="140">
          <cell r="A140" t="str">
            <v>Wells Primary School</v>
          </cell>
        </row>
        <row r="141">
          <cell r="A141" t="str">
            <v>Whitefield Schools and Centre</v>
          </cell>
        </row>
        <row r="142">
          <cell r="A142" t="str">
            <v>Whitehall Primary School</v>
          </cell>
        </row>
        <row r="143">
          <cell r="A143" t="str">
            <v>Whittingham Community Primary School</v>
          </cell>
        </row>
        <row r="144">
          <cell r="A144" t="str">
            <v>William Morris School</v>
          </cell>
        </row>
        <row r="145">
          <cell r="A145" t="str">
            <v>William Torbitt Primary School</v>
          </cell>
        </row>
        <row r="146">
          <cell r="A146" t="str">
            <v>Willow Brook Primary School</v>
          </cell>
        </row>
        <row r="147">
          <cell r="A147" t="str">
            <v>Willowfield School</v>
          </cell>
        </row>
        <row r="148">
          <cell r="A148" t="str">
            <v>Winns Primary School</v>
          </cell>
        </row>
        <row r="149">
          <cell r="A149" t="str">
            <v>Winston Way Primary School</v>
          </cell>
        </row>
        <row r="150">
          <cell r="A150" t="str">
            <v>Woodbridge High School </v>
          </cell>
        </row>
        <row r="151">
          <cell r="A151" t="str">
            <v>Woodford County High School (for girls) </v>
          </cell>
        </row>
        <row r="152">
          <cell r="A152" t="str">
            <v>Woodford Green Primary School</v>
          </cell>
        </row>
        <row r="153">
          <cell r="A153" t="str">
            <v>Woodlands Infants' School</v>
          </cell>
        </row>
        <row r="154">
          <cell r="A154" t="str">
            <v>Woodlands Junior School</v>
          </cell>
        </row>
        <row r="155">
          <cell r="A155" t="str">
            <v>Yardley Primary School and Children's Centre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harlotte_y_maling@hotmail.co.uk" TargetMode="External"/><Relationship Id="rId3" Type="http://schemas.openxmlformats.org/officeDocument/2006/relationships/hyperlink" Target="mailto:paul.grange@hotmail.co.uk" TargetMode="External"/><Relationship Id="rId7" Type="http://schemas.openxmlformats.org/officeDocument/2006/relationships/hyperlink" Target="mailto:etonmanorac2013@gmail.com" TargetMode="External"/><Relationship Id="rId2" Type="http://schemas.openxmlformats.org/officeDocument/2006/relationships/hyperlink" Target="mailto:gavinruns4fun@live.co.uk" TargetMode="External"/><Relationship Id="rId1" Type="http://schemas.openxmlformats.org/officeDocument/2006/relationships/hyperlink" Target="mailto:marykateknapman@hotmail.com" TargetMode="External"/><Relationship Id="rId6" Type="http://schemas.openxmlformats.org/officeDocument/2006/relationships/hyperlink" Target="mailto:janefarrier@btinternet.com" TargetMode="External"/><Relationship Id="rId5" Type="http://schemas.openxmlformats.org/officeDocument/2006/relationships/hyperlink" Target="mailto:peter.dyer21@gmail.com" TargetMode="External"/><Relationship Id="rId10" Type="http://schemas.openxmlformats.org/officeDocument/2006/relationships/vmlDrawing" Target="../drawings/vmlDrawing1.vml"/><Relationship Id="rId4" Type="http://schemas.openxmlformats.org/officeDocument/2006/relationships/hyperlink" Target="mailto:hainaultharriers@btinternet.com"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H202"/>
  <sheetViews>
    <sheetView zoomScaleNormal="100" workbookViewId="0">
      <pane xSplit="1" ySplit="1" topLeftCell="B86" activePane="bottomRight" state="frozen"/>
      <selection pane="topRight" activeCell="B1" sqref="B1"/>
      <selection pane="bottomLeft" activeCell="A2" sqref="A2"/>
      <selection pane="bottomRight" activeCell="F109" sqref="F109"/>
    </sheetView>
  </sheetViews>
  <sheetFormatPr defaultColWidth="11.42578125" defaultRowHeight="12.75" x14ac:dyDescent="0.2"/>
  <cols>
    <col min="1" max="1" width="7.28515625" style="5" customWidth="1"/>
    <col min="2" max="2" width="12" style="4" customWidth="1"/>
    <col min="3" max="3" width="13.28515625" style="4" bestFit="1" customWidth="1"/>
    <col min="4" max="4" width="14.5703125" style="9" bestFit="1" customWidth="1"/>
    <col min="5" max="5" width="10.42578125" style="9" bestFit="1" customWidth="1"/>
    <col min="6" max="6" width="12.5703125" style="109" bestFit="1" customWidth="1"/>
    <col min="7" max="7" width="10.28515625" style="47" bestFit="1" customWidth="1"/>
    <col min="8" max="8" width="11.28515625" style="303" bestFit="1" customWidth="1"/>
    <col min="9" max="9" width="8.5703125" style="304" customWidth="1"/>
    <col min="10" max="10" width="3.28515625" style="24" bestFit="1" customWidth="1"/>
    <col min="11" max="14" width="3.28515625" style="7" bestFit="1" customWidth="1"/>
    <col min="15" max="15" width="22.140625" style="7" bestFit="1" customWidth="1"/>
    <col min="16" max="16" width="27.140625" style="7" bestFit="1" customWidth="1"/>
    <col min="17" max="17" width="19.7109375" style="7" customWidth="1"/>
    <col min="18" max="16384" width="11.42578125" style="7"/>
  </cols>
  <sheetData>
    <row r="1" spans="1:19" ht="51" x14ac:dyDescent="0.2">
      <c r="A1" s="444" t="s">
        <v>23</v>
      </c>
      <c r="B1" s="363" t="s">
        <v>0</v>
      </c>
      <c r="C1" s="363" t="s">
        <v>1</v>
      </c>
      <c r="D1" s="363" t="s">
        <v>2</v>
      </c>
      <c r="E1" s="363" t="s">
        <v>53</v>
      </c>
      <c r="F1" s="364" t="s">
        <v>54</v>
      </c>
      <c r="G1" s="365" t="s">
        <v>55</v>
      </c>
      <c r="H1" s="366" t="s">
        <v>27</v>
      </c>
      <c r="I1" s="366" t="s">
        <v>58</v>
      </c>
      <c r="J1" s="367" t="s">
        <v>4</v>
      </c>
      <c r="K1" s="367" t="s">
        <v>5</v>
      </c>
      <c r="L1" s="367" t="s">
        <v>6</v>
      </c>
      <c r="M1" s="367" t="s">
        <v>7</v>
      </c>
      <c r="N1" s="367" t="s">
        <v>8</v>
      </c>
      <c r="P1" s="7" t="s">
        <v>274</v>
      </c>
      <c r="Q1" s="115"/>
    </row>
    <row r="2" spans="1:19" x14ac:dyDescent="0.2">
      <c r="A2" s="445">
        <v>1</v>
      </c>
      <c r="B2" s="369" t="s">
        <v>244</v>
      </c>
      <c r="C2" s="369" t="s">
        <v>245</v>
      </c>
      <c r="D2" s="34" t="s">
        <v>13</v>
      </c>
      <c r="E2" s="318" t="s">
        <v>127</v>
      </c>
      <c r="F2" s="370">
        <v>39107</v>
      </c>
      <c r="G2" s="318">
        <f t="shared" ref="G2:G33" ca="1" si="0">INT((TODAY()-F2)/365.25)</f>
        <v>12</v>
      </c>
      <c r="H2" s="315" t="str">
        <f ca="1">LOOKUP(F2,'Year Groups'!$B$2:$B$11,'Year Groups'!$A$2:$A$13)</f>
        <v>Year 8</v>
      </c>
      <c r="I2" s="315" t="s">
        <v>159</v>
      </c>
      <c r="J2" s="58"/>
      <c r="K2" s="266"/>
      <c r="L2" s="266"/>
      <c r="M2" s="266"/>
      <c r="N2" s="266"/>
      <c r="O2" s="137"/>
      <c r="P2" s="340" t="s">
        <v>111</v>
      </c>
      <c r="Q2" s="7" t="s">
        <v>119</v>
      </c>
      <c r="S2" s="350" t="s">
        <v>68</v>
      </c>
    </row>
    <row r="3" spans="1:19" x14ac:dyDescent="0.2">
      <c r="A3" s="445">
        <v>2</v>
      </c>
      <c r="B3" s="357" t="s">
        <v>246</v>
      </c>
      <c r="C3" s="357" t="s">
        <v>247</v>
      </c>
      <c r="D3" s="34" t="s">
        <v>13</v>
      </c>
      <c r="E3" s="360" t="s">
        <v>127</v>
      </c>
      <c r="F3" s="358">
        <v>39582</v>
      </c>
      <c r="G3" s="318">
        <f t="shared" ca="1" si="0"/>
        <v>11</v>
      </c>
      <c r="H3" s="315" t="str">
        <f ca="1">LOOKUP(F3,'Year Groups'!$B$2:$B$11,'Year Groups'!$A$2:$A$13)</f>
        <v>Year 7</v>
      </c>
      <c r="I3" s="315" t="s">
        <v>159</v>
      </c>
      <c r="J3" s="58"/>
      <c r="K3" s="266"/>
      <c r="L3" s="266"/>
      <c r="M3" s="266"/>
      <c r="N3" s="266"/>
      <c r="O3" s="273"/>
      <c r="P3" s="340" t="s">
        <v>112</v>
      </c>
      <c r="Q3" s="7" t="s">
        <v>119</v>
      </c>
      <c r="S3" s="341"/>
    </row>
    <row r="4" spans="1:19" x14ac:dyDescent="0.2">
      <c r="A4" s="445">
        <v>3</v>
      </c>
      <c r="B4" s="355" t="s">
        <v>248</v>
      </c>
      <c r="C4" s="355" t="s">
        <v>249</v>
      </c>
      <c r="D4" s="34" t="s">
        <v>13</v>
      </c>
      <c r="E4" s="318" t="s">
        <v>127</v>
      </c>
      <c r="F4" s="356">
        <v>39090</v>
      </c>
      <c r="G4" s="318">
        <f t="shared" ca="1" si="0"/>
        <v>12</v>
      </c>
      <c r="H4" s="315" t="str">
        <f ca="1">LOOKUP(F4,'Year Groups'!$B$2:$B$11,'Year Groups'!$A$2:$A$13)</f>
        <v>Year 8</v>
      </c>
      <c r="I4" s="315" t="s">
        <v>159</v>
      </c>
      <c r="J4" s="58"/>
      <c r="K4" s="266"/>
      <c r="L4" s="266"/>
      <c r="M4" s="266"/>
      <c r="N4" s="266"/>
      <c r="O4" s="137"/>
      <c r="P4" s="340" t="s">
        <v>113</v>
      </c>
      <c r="Q4" s="7" t="s">
        <v>120</v>
      </c>
      <c r="S4" s="350" t="s">
        <v>69</v>
      </c>
    </row>
    <row r="5" spans="1:19" x14ac:dyDescent="0.2">
      <c r="A5" s="445">
        <v>4</v>
      </c>
      <c r="B5" s="355" t="s">
        <v>250</v>
      </c>
      <c r="C5" s="355" t="s">
        <v>336</v>
      </c>
      <c r="D5" s="34" t="s">
        <v>13</v>
      </c>
      <c r="E5" s="318" t="s">
        <v>135</v>
      </c>
      <c r="F5" s="356">
        <v>39008</v>
      </c>
      <c r="G5" s="318">
        <f t="shared" ca="1" si="0"/>
        <v>13</v>
      </c>
      <c r="H5" s="315" t="str">
        <f ca="1">LOOKUP(F5,'Year Groups'!$B$2:$B$11,'Year Groups'!$A$2:$A$13)</f>
        <v>Year 8</v>
      </c>
      <c r="I5" s="315" t="s">
        <v>156</v>
      </c>
      <c r="J5" s="58"/>
      <c r="K5" s="266"/>
      <c r="L5" s="266"/>
      <c r="M5" s="266"/>
      <c r="N5" s="266"/>
      <c r="O5" s="273"/>
      <c r="P5" s="342" t="s">
        <v>114</v>
      </c>
      <c r="Q5" s="7" t="s">
        <v>121</v>
      </c>
      <c r="S5" s="343"/>
    </row>
    <row r="6" spans="1:19" x14ac:dyDescent="0.2">
      <c r="A6" s="445">
        <v>5</v>
      </c>
      <c r="B6" s="371" t="s">
        <v>251</v>
      </c>
      <c r="C6" s="371" t="s">
        <v>252</v>
      </c>
      <c r="D6" s="34" t="s">
        <v>13</v>
      </c>
      <c r="E6" s="318" t="s">
        <v>135</v>
      </c>
      <c r="F6" s="356">
        <v>38994</v>
      </c>
      <c r="G6" s="318">
        <f t="shared" ca="1" si="0"/>
        <v>13</v>
      </c>
      <c r="H6" s="315" t="str">
        <f ca="1">LOOKUP(F6,'Year Groups'!$B$2:$B$11,'Year Groups'!$A$2:$A$13)</f>
        <v>Year 8</v>
      </c>
      <c r="I6" s="315" t="s">
        <v>156</v>
      </c>
      <c r="J6" s="58"/>
      <c r="K6" s="266"/>
      <c r="L6" s="266"/>
      <c r="M6" s="266"/>
      <c r="N6" s="266"/>
      <c r="O6" s="273"/>
      <c r="P6" s="340" t="s">
        <v>115</v>
      </c>
      <c r="Q6" s="7" t="s">
        <v>122</v>
      </c>
      <c r="S6" s="344" t="s">
        <v>269</v>
      </c>
    </row>
    <row r="7" spans="1:19" x14ac:dyDescent="0.2">
      <c r="A7" s="445">
        <v>6</v>
      </c>
      <c r="B7" s="369" t="s">
        <v>225</v>
      </c>
      <c r="C7" s="369" t="s">
        <v>253</v>
      </c>
      <c r="D7" s="34" t="s">
        <v>13</v>
      </c>
      <c r="E7" s="318" t="s">
        <v>135</v>
      </c>
      <c r="F7" s="372">
        <v>40035</v>
      </c>
      <c r="G7" s="318">
        <f t="shared" ca="1" si="0"/>
        <v>10</v>
      </c>
      <c r="H7" s="315" t="str">
        <f ca="1">LOOKUP(F7,'Year Groups'!$B$2:$B$11,'Year Groups'!$A$2:$A$13)</f>
        <v>Year 6</v>
      </c>
      <c r="I7" s="315" t="s">
        <v>153</v>
      </c>
      <c r="J7" s="58"/>
      <c r="K7" s="266"/>
      <c r="L7" s="266"/>
      <c r="M7" s="266"/>
      <c r="N7" s="266"/>
      <c r="O7" s="137"/>
      <c r="P7" s="340" t="s">
        <v>116</v>
      </c>
      <c r="Q7" s="7" t="s">
        <v>15</v>
      </c>
      <c r="S7" s="343"/>
    </row>
    <row r="8" spans="1:19" x14ac:dyDescent="0.2">
      <c r="A8" s="445">
        <v>7</v>
      </c>
      <c r="B8" s="371" t="s">
        <v>254</v>
      </c>
      <c r="C8" s="371" t="s">
        <v>255</v>
      </c>
      <c r="D8" s="34" t="s">
        <v>13</v>
      </c>
      <c r="E8" s="318" t="s">
        <v>135</v>
      </c>
      <c r="F8" s="370">
        <v>39908</v>
      </c>
      <c r="G8" s="318">
        <f t="shared" ca="1" si="0"/>
        <v>10</v>
      </c>
      <c r="H8" s="315" t="str">
        <f ca="1">LOOKUP(F8,'Year Groups'!$B$2:$B$11,'Year Groups'!$A$2:$A$13)</f>
        <v>Year 6</v>
      </c>
      <c r="I8" s="315" t="s">
        <v>153</v>
      </c>
      <c r="J8" s="266"/>
      <c r="K8" s="266"/>
      <c r="L8" s="266"/>
      <c r="M8" s="266"/>
      <c r="N8" s="266"/>
      <c r="O8" s="273"/>
      <c r="P8" s="340" t="s">
        <v>117</v>
      </c>
      <c r="Q8" s="7" t="s">
        <v>123</v>
      </c>
      <c r="S8" s="344" t="s">
        <v>270</v>
      </c>
    </row>
    <row r="9" spans="1:19" x14ac:dyDescent="0.2">
      <c r="A9" s="445">
        <v>8</v>
      </c>
      <c r="B9" s="371" t="s">
        <v>256</v>
      </c>
      <c r="C9" s="371" t="s">
        <v>257</v>
      </c>
      <c r="D9" s="34" t="s">
        <v>13</v>
      </c>
      <c r="E9" s="315" t="s">
        <v>135</v>
      </c>
      <c r="F9" s="373">
        <v>39489</v>
      </c>
      <c r="G9" s="318">
        <f t="shared" ca="1" si="0"/>
        <v>11</v>
      </c>
      <c r="H9" s="315" t="str">
        <f ca="1">LOOKUP(F9,'Year Groups'!$B$2:$B$11,'Year Groups'!$A$2:$A$13)</f>
        <v>Year 7</v>
      </c>
      <c r="I9" s="315" t="s">
        <v>156</v>
      </c>
      <c r="J9" s="266"/>
      <c r="K9" s="266"/>
      <c r="L9" s="266"/>
      <c r="M9" s="266"/>
      <c r="N9" s="266"/>
      <c r="O9" s="137"/>
      <c r="P9" s="347"/>
      <c r="S9" s="343"/>
    </row>
    <row r="10" spans="1:19" x14ac:dyDescent="0.2">
      <c r="A10" s="445">
        <v>9</v>
      </c>
      <c r="B10" s="371" t="s">
        <v>258</v>
      </c>
      <c r="C10" s="371" t="s">
        <v>259</v>
      </c>
      <c r="D10" s="34" t="s">
        <v>13</v>
      </c>
      <c r="E10" s="315" t="s">
        <v>127</v>
      </c>
      <c r="F10" s="370">
        <v>40019</v>
      </c>
      <c r="G10" s="318">
        <f t="shared" ca="1" si="0"/>
        <v>10</v>
      </c>
      <c r="H10" s="315" t="str">
        <f ca="1">LOOKUP(F10,'Year Groups'!$B$2:$B$11,'Year Groups'!$A$2:$A$13)</f>
        <v>Year 6</v>
      </c>
      <c r="I10" s="315" t="s">
        <v>152</v>
      </c>
      <c r="J10" s="266"/>
      <c r="K10" s="266"/>
      <c r="L10" s="266"/>
      <c r="M10" s="266"/>
      <c r="N10" s="266"/>
      <c r="O10" s="273"/>
      <c r="S10" s="348"/>
    </row>
    <row r="11" spans="1:19" x14ac:dyDescent="0.2">
      <c r="A11" s="445">
        <v>10</v>
      </c>
      <c r="B11" s="355" t="s">
        <v>260</v>
      </c>
      <c r="C11" s="355" t="s">
        <v>261</v>
      </c>
      <c r="D11" s="34" t="s">
        <v>13</v>
      </c>
      <c r="E11" s="318" t="s">
        <v>127</v>
      </c>
      <c r="F11" s="356">
        <v>39978</v>
      </c>
      <c r="G11" s="318">
        <f t="shared" ca="1" si="0"/>
        <v>10</v>
      </c>
      <c r="H11" s="315" t="str">
        <f ca="1">LOOKUP(F11,'Year Groups'!$B$2:$B$11,'Year Groups'!$A$2:$A$13)</f>
        <v>Year 6</v>
      </c>
      <c r="I11" s="315" t="s">
        <v>152</v>
      </c>
      <c r="J11" s="266"/>
      <c r="K11" s="266"/>
      <c r="L11" s="266"/>
      <c r="M11" s="266"/>
      <c r="N11" s="266"/>
      <c r="O11" s="137"/>
      <c r="S11" s="343"/>
    </row>
    <row r="12" spans="1:19" x14ac:dyDescent="0.2">
      <c r="A12" s="445">
        <v>11</v>
      </c>
      <c r="B12" s="353" t="s">
        <v>251</v>
      </c>
      <c r="C12" s="353" t="s">
        <v>208</v>
      </c>
      <c r="D12" s="34" t="s">
        <v>13</v>
      </c>
      <c r="E12" s="228" t="s">
        <v>135</v>
      </c>
      <c r="F12" s="354">
        <v>39028</v>
      </c>
      <c r="G12" s="318">
        <f t="shared" ca="1" si="0"/>
        <v>12</v>
      </c>
      <c r="H12" s="315" t="str">
        <f ca="1">LOOKUP(F12,'Year Groups'!$B$2:$B$11,'Year Groups'!$A$2:$A$13)</f>
        <v>Year 8</v>
      </c>
      <c r="I12" s="315" t="s">
        <v>156</v>
      </c>
      <c r="J12" s="266"/>
      <c r="K12" s="266"/>
      <c r="L12" s="266"/>
      <c r="M12" s="266"/>
      <c r="N12" s="266"/>
      <c r="O12" s="137"/>
      <c r="S12" s="344" t="s">
        <v>271</v>
      </c>
    </row>
    <row r="13" spans="1:19" x14ac:dyDescent="0.2">
      <c r="A13" s="445">
        <v>12</v>
      </c>
      <c r="B13" s="319" t="s">
        <v>240</v>
      </c>
      <c r="C13" s="1" t="s">
        <v>262</v>
      </c>
      <c r="D13" s="34" t="s">
        <v>13</v>
      </c>
      <c r="E13" s="20" t="s">
        <v>135</v>
      </c>
      <c r="F13" s="317">
        <v>39442</v>
      </c>
      <c r="G13" s="318">
        <f t="shared" ca="1" si="0"/>
        <v>11</v>
      </c>
      <c r="H13" s="315" t="str">
        <f ca="1">LOOKUP(F13,'Year Groups'!$B$2:$B$11,'Year Groups'!$A$2:$A$13)</f>
        <v>Year 7</v>
      </c>
      <c r="I13" s="315" t="s">
        <v>156</v>
      </c>
      <c r="J13" s="58"/>
      <c r="K13" s="266"/>
      <c r="L13" s="266"/>
      <c r="M13" s="266"/>
      <c r="N13" s="266"/>
      <c r="O13" s="273"/>
      <c r="S13" s="343"/>
    </row>
    <row r="14" spans="1:19" x14ac:dyDescent="0.2">
      <c r="A14" s="445">
        <v>13</v>
      </c>
      <c r="B14" s="355" t="s">
        <v>263</v>
      </c>
      <c r="C14" s="355" t="s">
        <v>264</v>
      </c>
      <c r="D14" s="34" t="s">
        <v>13</v>
      </c>
      <c r="E14" s="318" t="s">
        <v>135</v>
      </c>
      <c r="F14" s="356">
        <v>40123</v>
      </c>
      <c r="G14" s="318">
        <f t="shared" ca="1" si="0"/>
        <v>9</v>
      </c>
      <c r="H14" s="315" t="str">
        <f ca="1">LOOKUP(F14,'Year Groups'!$B$2:$B$11,'Year Groups'!$A$2:$A$13)</f>
        <v>Year 5</v>
      </c>
      <c r="I14" s="315" t="s">
        <v>153</v>
      </c>
      <c r="J14" s="58"/>
      <c r="K14" s="266"/>
      <c r="L14" s="266"/>
      <c r="M14" s="266"/>
      <c r="N14" s="266"/>
      <c r="O14" s="137"/>
      <c r="S14" s="344" t="s">
        <v>272</v>
      </c>
    </row>
    <row r="15" spans="1:19" x14ac:dyDescent="0.2">
      <c r="A15" s="445">
        <v>14</v>
      </c>
      <c r="B15" s="353" t="s">
        <v>265</v>
      </c>
      <c r="C15" s="353" t="s">
        <v>266</v>
      </c>
      <c r="D15" s="34" t="s">
        <v>13</v>
      </c>
      <c r="E15" s="228" t="s">
        <v>135</v>
      </c>
      <c r="F15" s="354">
        <v>40122</v>
      </c>
      <c r="G15" s="318">
        <f t="shared" ca="1" si="0"/>
        <v>10</v>
      </c>
      <c r="H15" s="315" t="str">
        <f ca="1">LOOKUP(F15,'Year Groups'!$B$2:$B$11,'Year Groups'!$A$2:$A$13)</f>
        <v>Year 5</v>
      </c>
      <c r="I15" s="315" t="s">
        <v>153</v>
      </c>
      <c r="J15" s="58"/>
      <c r="K15" s="266"/>
      <c r="L15" s="266"/>
      <c r="M15" s="266"/>
      <c r="N15" s="266"/>
      <c r="O15" s="137"/>
    </row>
    <row r="16" spans="1:19" x14ac:dyDescent="0.2">
      <c r="A16" s="445">
        <v>15</v>
      </c>
      <c r="B16" s="357" t="s">
        <v>267</v>
      </c>
      <c r="C16" s="357" t="s">
        <v>221</v>
      </c>
      <c r="D16" s="34" t="s">
        <v>13</v>
      </c>
      <c r="E16" s="360" t="s">
        <v>135</v>
      </c>
      <c r="F16" s="358">
        <v>39646</v>
      </c>
      <c r="G16" s="318">
        <f t="shared" ca="1" si="0"/>
        <v>11</v>
      </c>
      <c r="H16" s="315" t="str">
        <f ca="1">LOOKUP(F16,'Year Groups'!$B$2:$B$11,'Year Groups'!$A$2:$A$13)</f>
        <v>Year 7</v>
      </c>
      <c r="I16" s="315" t="s">
        <v>156</v>
      </c>
      <c r="J16" s="34"/>
      <c r="K16" s="266"/>
      <c r="L16" s="266"/>
      <c r="M16" s="266"/>
      <c r="N16" s="266"/>
      <c r="O16" s="137"/>
    </row>
    <row r="17" spans="1:19" x14ac:dyDescent="0.2">
      <c r="A17" s="445">
        <v>16</v>
      </c>
      <c r="B17" s="374" t="s">
        <v>139</v>
      </c>
      <c r="C17" s="374" t="s">
        <v>268</v>
      </c>
      <c r="D17" s="34" t="s">
        <v>13</v>
      </c>
      <c r="E17" s="375" t="s">
        <v>135</v>
      </c>
      <c r="F17" s="376">
        <v>39857</v>
      </c>
      <c r="G17" s="318">
        <f t="shared" ca="1" si="0"/>
        <v>10</v>
      </c>
      <c r="H17" s="315" t="str">
        <f ca="1">LOOKUP(F17,'Year Groups'!$B$2:$B$11,'Year Groups'!$A$2:$A$13)</f>
        <v>Year 6</v>
      </c>
      <c r="I17" s="315" t="s">
        <v>153</v>
      </c>
      <c r="J17" s="34"/>
      <c r="K17" s="266"/>
      <c r="L17" s="266"/>
      <c r="M17" s="266"/>
      <c r="N17" s="266"/>
      <c r="O17" s="273">
        <v>20</v>
      </c>
      <c r="P17" s="352" t="s">
        <v>70</v>
      </c>
      <c r="Q17" s="7" t="s">
        <v>71</v>
      </c>
      <c r="R17" s="7" t="s">
        <v>72</v>
      </c>
      <c r="S17" s="347" t="s">
        <v>73</v>
      </c>
    </row>
    <row r="18" spans="1:19" x14ac:dyDescent="0.2">
      <c r="A18" s="446">
        <v>17</v>
      </c>
      <c r="B18" s="353" t="s">
        <v>238</v>
      </c>
      <c r="C18" s="353" t="s">
        <v>239</v>
      </c>
      <c r="D18" s="34" t="s">
        <v>13</v>
      </c>
      <c r="E18" s="228" t="s">
        <v>127</v>
      </c>
      <c r="F18" s="354">
        <v>40139</v>
      </c>
      <c r="G18" s="318">
        <f t="shared" ca="1" si="0"/>
        <v>9</v>
      </c>
      <c r="H18" s="315" t="str">
        <f ca="1">LOOKUP(F18,'Year Groups'!$B$2:$B$11,'Year Groups'!$A$2:$A$13)</f>
        <v>Year 5</v>
      </c>
      <c r="I18" s="315" t="s">
        <v>152</v>
      </c>
      <c r="J18" s="34"/>
      <c r="K18" s="266"/>
      <c r="L18" s="266"/>
      <c r="M18" s="266"/>
      <c r="N18" s="266"/>
      <c r="O18" s="137">
        <v>21</v>
      </c>
      <c r="P18" s="352" t="s">
        <v>70</v>
      </c>
      <c r="Q18" s="7" t="s">
        <v>74</v>
      </c>
      <c r="R18" s="7" t="s">
        <v>75</v>
      </c>
      <c r="S18" s="347" t="s">
        <v>76</v>
      </c>
    </row>
    <row r="19" spans="1:19" x14ac:dyDescent="0.2">
      <c r="A19" s="318">
        <v>18</v>
      </c>
      <c r="B19" s="368" t="s">
        <v>242</v>
      </c>
      <c r="C19" s="355" t="s">
        <v>243</v>
      </c>
      <c r="D19" s="34" t="s">
        <v>13</v>
      </c>
      <c r="E19" s="318" t="s">
        <v>135</v>
      </c>
      <c r="F19" s="358">
        <v>39792</v>
      </c>
      <c r="G19" s="318">
        <f t="shared" ca="1" si="0"/>
        <v>10</v>
      </c>
      <c r="H19" s="315" t="str">
        <f ca="1">LOOKUP(F19,'Year Groups'!$B$2:$B$11,'Year Groups'!$A$2:$A$13)</f>
        <v>Year 6</v>
      </c>
      <c r="I19" s="315" t="s">
        <v>153</v>
      </c>
      <c r="J19" s="34"/>
      <c r="K19" s="266"/>
      <c r="L19" s="266"/>
      <c r="M19" s="266"/>
      <c r="N19" s="266"/>
      <c r="O19" s="137">
        <v>22</v>
      </c>
      <c r="P19" s="352" t="s">
        <v>77</v>
      </c>
      <c r="Q19" s="7" t="s">
        <v>78</v>
      </c>
      <c r="S19" s="347" t="s">
        <v>79</v>
      </c>
    </row>
    <row r="20" spans="1:19" x14ac:dyDescent="0.2">
      <c r="A20" s="318">
        <v>19</v>
      </c>
      <c r="B20" s="353" t="s">
        <v>240</v>
      </c>
      <c r="C20" s="353" t="s">
        <v>241</v>
      </c>
      <c r="D20" s="34" t="s">
        <v>13</v>
      </c>
      <c r="E20" s="228" t="s">
        <v>127</v>
      </c>
      <c r="F20" s="356">
        <v>39248</v>
      </c>
      <c r="G20" s="318">
        <f t="shared" ca="1" si="0"/>
        <v>12</v>
      </c>
      <c r="H20" s="315" t="str">
        <f ca="1">LOOKUP(F20,'Year Groups'!$B$2:$B$11,'Year Groups'!$A$2:$A$13)</f>
        <v>Year 8</v>
      </c>
      <c r="I20" s="315" t="s">
        <v>159</v>
      </c>
      <c r="J20" s="34"/>
      <c r="K20" s="266"/>
      <c r="L20" s="266"/>
      <c r="M20" s="266"/>
      <c r="N20" s="266"/>
      <c r="O20" s="273"/>
      <c r="P20" s="352" t="s">
        <v>80</v>
      </c>
      <c r="S20" s="347" t="s">
        <v>81</v>
      </c>
    </row>
    <row r="21" spans="1:19" x14ac:dyDescent="0.2">
      <c r="A21" s="445">
        <v>20</v>
      </c>
      <c r="B21" s="1" t="s">
        <v>352</v>
      </c>
      <c r="C21" s="1" t="s">
        <v>353</v>
      </c>
      <c r="D21" s="34" t="s">
        <v>13</v>
      </c>
      <c r="E21" s="20" t="s">
        <v>135</v>
      </c>
      <c r="F21" s="316">
        <v>39505</v>
      </c>
      <c r="G21" s="318">
        <f t="shared" ca="1" si="0"/>
        <v>11</v>
      </c>
      <c r="H21" s="315" t="str">
        <f ca="1">LOOKUP(F21,'Year Groups'!$B$2:$B$11,'Year Groups'!$A$2:$A$13)</f>
        <v>Year 7</v>
      </c>
      <c r="I21" s="315" t="s">
        <v>156</v>
      </c>
      <c r="J21" s="34"/>
      <c r="K21" s="266"/>
      <c r="L21" s="266"/>
      <c r="M21" s="266"/>
      <c r="N21" s="266"/>
      <c r="O21" s="273"/>
      <c r="P21" s="352" t="s">
        <v>82</v>
      </c>
      <c r="S21" s="347" t="s">
        <v>83</v>
      </c>
    </row>
    <row r="22" spans="1:19" x14ac:dyDescent="0.2">
      <c r="A22" s="445">
        <v>21</v>
      </c>
      <c r="B22" s="1" t="s">
        <v>354</v>
      </c>
      <c r="C22" s="1" t="s">
        <v>355</v>
      </c>
      <c r="D22" s="34" t="s">
        <v>13</v>
      </c>
      <c r="E22" s="20" t="s">
        <v>135</v>
      </c>
      <c r="F22" s="316">
        <v>39023</v>
      </c>
      <c r="G22" s="318">
        <f t="shared" ca="1" si="0"/>
        <v>13</v>
      </c>
      <c r="H22" s="315" t="str">
        <f ca="1">LOOKUP(F22,'Year Groups'!$B$2:$B$11,'Year Groups'!$A$2:$A$13)</f>
        <v>Year 8</v>
      </c>
      <c r="I22" s="315" t="s">
        <v>156</v>
      </c>
      <c r="J22" s="34"/>
      <c r="K22" s="266"/>
      <c r="L22" s="266"/>
      <c r="M22" s="266"/>
      <c r="N22" s="266"/>
      <c r="O22" s="273">
        <v>120</v>
      </c>
      <c r="P22" s="7" t="s">
        <v>65</v>
      </c>
      <c r="S22" s="347" t="s">
        <v>84</v>
      </c>
    </row>
    <row r="23" spans="1:19" x14ac:dyDescent="0.2">
      <c r="A23" s="445">
        <v>22</v>
      </c>
      <c r="B23" s="1" t="s">
        <v>356</v>
      </c>
      <c r="C23" s="1" t="s">
        <v>357</v>
      </c>
      <c r="D23" s="34" t="s">
        <v>13</v>
      </c>
      <c r="E23" s="20" t="s">
        <v>135</v>
      </c>
      <c r="F23" s="316">
        <v>39849</v>
      </c>
      <c r="G23" s="318">
        <f t="shared" ca="1" si="0"/>
        <v>10</v>
      </c>
      <c r="H23" s="315" t="str">
        <f ca="1">LOOKUP(F23,'Year Groups'!$B$2:$B$11,'Year Groups'!$A$2:$A$13)</f>
        <v>Year 6</v>
      </c>
      <c r="I23" s="315" t="s">
        <v>153</v>
      </c>
      <c r="J23" s="34"/>
      <c r="K23" s="266"/>
      <c r="L23" s="266"/>
      <c r="M23" s="266"/>
      <c r="N23" s="266"/>
      <c r="O23" s="137">
        <v>120</v>
      </c>
      <c r="P23" s="7" t="s">
        <v>85</v>
      </c>
      <c r="Q23" s="7" t="s">
        <v>86</v>
      </c>
      <c r="S23" s="347" t="s">
        <v>87</v>
      </c>
    </row>
    <row r="24" spans="1:19" x14ac:dyDescent="0.2">
      <c r="A24" s="445">
        <v>23</v>
      </c>
      <c r="B24" s="1"/>
      <c r="C24" s="1"/>
      <c r="D24" s="34" t="s">
        <v>13</v>
      </c>
      <c r="E24" s="20"/>
      <c r="F24" s="316"/>
      <c r="G24" s="318">
        <f t="shared" ca="1" si="0"/>
        <v>119</v>
      </c>
      <c r="H24" s="315" t="e">
        <f>LOOKUP(F24,'Year Groups'!$B$2:$B$11,'Year Groups'!$A$2:$A$13)</f>
        <v>#N/A</v>
      </c>
      <c r="I24" s="315"/>
      <c r="J24" s="34"/>
      <c r="K24" s="266"/>
      <c r="L24" s="266"/>
      <c r="M24" s="266"/>
      <c r="N24" s="266"/>
      <c r="O24" s="137"/>
    </row>
    <row r="25" spans="1:19" x14ac:dyDescent="0.2">
      <c r="A25" s="445">
        <v>24</v>
      </c>
      <c r="B25" s="1"/>
      <c r="C25" s="1"/>
      <c r="D25" s="34" t="s">
        <v>13</v>
      </c>
      <c r="E25" s="20"/>
      <c r="F25" s="316"/>
      <c r="G25" s="318">
        <f t="shared" ca="1" si="0"/>
        <v>119</v>
      </c>
      <c r="H25" s="315" t="e">
        <f>LOOKUP(F25,'Year Groups'!$B$2:$B$11,'Year Groups'!$A$2:$A$13)</f>
        <v>#N/A</v>
      </c>
      <c r="I25" s="315"/>
      <c r="J25" s="34"/>
      <c r="K25" s="266"/>
      <c r="L25" s="266"/>
      <c r="M25" s="266"/>
      <c r="N25" s="266"/>
      <c r="O25" s="137"/>
      <c r="P25" s="7" t="s">
        <v>88</v>
      </c>
      <c r="Q25" s="7" t="s">
        <v>89</v>
      </c>
      <c r="S25" s="347" t="s">
        <v>90</v>
      </c>
    </row>
    <row r="26" spans="1:19" x14ac:dyDescent="0.2">
      <c r="A26" s="445">
        <v>25</v>
      </c>
      <c r="B26" s="1"/>
      <c r="C26" s="1"/>
      <c r="D26" s="34" t="s">
        <v>13</v>
      </c>
      <c r="E26" s="20"/>
      <c r="F26" s="316"/>
      <c r="G26" s="318">
        <f t="shared" ca="1" si="0"/>
        <v>119</v>
      </c>
      <c r="H26" s="315" t="e">
        <f>LOOKUP(F26,'Year Groups'!$B$2:$B$11,'Year Groups'!$A$2:$A$13)</f>
        <v>#N/A</v>
      </c>
      <c r="I26" s="315"/>
      <c r="J26" s="266"/>
      <c r="K26" s="266"/>
      <c r="L26" s="266"/>
      <c r="M26" s="266"/>
      <c r="N26" s="266"/>
      <c r="O26" s="137"/>
      <c r="P26" s="7" t="s">
        <v>91</v>
      </c>
      <c r="Q26" s="7" t="s">
        <v>92</v>
      </c>
      <c r="S26" s="7" t="s">
        <v>93</v>
      </c>
    </row>
    <row r="27" spans="1:19" x14ac:dyDescent="0.2">
      <c r="A27" s="445">
        <v>26</v>
      </c>
      <c r="B27" s="1"/>
      <c r="C27" s="1"/>
      <c r="D27" s="34" t="s">
        <v>13</v>
      </c>
      <c r="E27" s="20"/>
      <c r="F27" s="316"/>
      <c r="G27" s="318">
        <f t="shared" ca="1" si="0"/>
        <v>119</v>
      </c>
      <c r="H27" s="315" t="e">
        <f>LOOKUP(F27,'Year Groups'!$B$2:$B$11,'Year Groups'!$A$2:$A$13)</f>
        <v>#N/A</v>
      </c>
      <c r="I27" s="315"/>
      <c r="J27" s="58"/>
      <c r="K27" s="266"/>
      <c r="L27" s="266"/>
      <c r="M27" s="266"/>
      <c r="N27" s="266"/>
      <c r="O27" s="137"/>
    </row>
    <row r="28" spans="1:19" x14ac:dyDescent="0.2">
      <c r="A28" s="445">
        <v>27</v>
      </c>
      <c r="B28" s="1"/>
      <c r="C28" s="1"/>
      <c r="D28" s="34" t="s">
        <v>13</v>
      </c>
      <c r="E28" s="20"/>
      <c r="F28" s="316"/>
      <c r="G28" s="318">
        <f t="shared" ca="1" si="0"/>
        <v>119</v>
      </c>
      <c r="H28" s="315" t="e">
        <f>LOOKUP(F28,'Year Groups'!$B$2:$B$11,'Year Groups'!$A$2:$A$13)</f>
        <v>#N/A</v>
      </c>
      <c r="I28" s="315"/>
      <c r="J28" s="34"/>
      <c r="K28" s="266"/>
      <c r="L28" s="266"/>
      <c r="M28" s="266"/>
      <c r="N28" s="266"/>
      <c r="O28" s="137"/>
    </row>
    <row r="29" spans="1:19" x14ac:dyDescent="0.2">
      <c r="A29" s="445">
        <v>28</v>
      </c>
      <c r="B29" s="1"/>
      <c r="C29" s="1"/>
      <c r="D29" s="34" t="s">
        <v>13</v>
      </c>
      <c r="E29" s="20"/>
      <c r="F29" s="316"/>
      <c r="G29" s="318">
        <f t="shared" ca="1" si="0"/>
        <v>119</v>
      </c>
      <c r="H29" s="315" t="e">
        <f>LOOKUP(F29,'Year Groups'!$B$2:$B$11,'Year Groups'!$A$2:$A$13)</f>
        <v>#N/A</v>
      </c>
      <c r="I29" s="315"/>
      <c r="J29" s="34"/>
      <c r="K29" s="266"/>
      <c r="L29" s="266"/>
      <c r="M29" s="266"/>
      <c r="N29" s="266"/>
      <c r="O29" s="137"/>
    </row>
    <row r="30" spans="1:19" x14ac:dyDescent="0.2">
      <c r="A30" s="445">
        <v>29</v>
      </c>
      <c r="B30" s="1"/>
      <c r="C30" s="1"/>
      <c r="D30" s="34" t="s">
        <v>13</v>
      </c>
      <c r="E30" s="20"/>
      <c r="F30" s="316"/>
      <c r="G30" s="318">
        <f t="shared" ca="1" si="0"/>
        <v>119</v>
      </c>
      <c r="H30" s="315" t="e">
        <f>LOOKUP(F30,'Year Groups'!$B$2:$B$11,'Year Groups'!$A$2:$A$13)</f>
        <v>#N/A</v>
      </c>
      <c r="I30" s="315"/>
      <c r="J30" s="34"/>
      <c r="K30" s="266"/>
      <c r="L30" s="266"/>
      <c r="M30" s="266"/>
      <c r="N30" s="266"/>
      <c r="O30" s="137">
        <v>146</v>
      </c>
      <c r="P30" s="7" t="s">
        <v>94</v>
      </c>
    </row>
    <row r="31" spans="1:19" x14ac:dyDescent="0.2">
      <c r="A31" s="445">
        <v>30</v>
      </c>
      <c r="B31" s="1"/>
      <c r="C31" s="1"/>
      <c r="D31" s="20"/>
      <c r="E31" s="20"/>
      <c r="F31" s="316"/>
      <c r="G31" s="318">
        <f t="shared" ca="1" si="0"/>
        <v>119</v>
      </c>
      <c r="H31" s="315" t="e">
        <f>LOOKUP(F31,'Year Groups'!$B$2:$B$11,'Year Groups'!$A$2:$A$13)</f>
        <v>#N/A</v>
      </c>
      <c r="I31" s="315"/>
      <c r="J31" s="34"/>
      <c r="K31" s="266"/>
      <c r="L31" s="266"/>
      <c r="M31" s="266"/>
      <c r="N31" s="266"/>
      <c r="O31" s="137">
        <v>147</v>
      </c>
      <c r="P31" s="7" t="s">
        <v>95</v>
      </c>
    </row>
    <row r="32" spans="1:19" x14ac:dyDescent="0.2">
      <c r="A32" s="446">
        <v>118</v>
      </c>
      <c r="B32" s="306" t="s">
        <v>235</v>
      </c>
      <c r="C32" s="306" t="s">
        <v>236</v>
      </c>
      <c r="D32" s="310" t="s">
        <v>237</v>
      </c>
      <c r="E32" s="310" t="s">
        <v>135</v>
      </c>
      <c r="F32" s="311">
        <v>39100</v>
      </c>
      <c r="G32" s="318">
        <f t="shared" ca="1" si="0"/>
        <v>12</v>
      </c>
      <c r="H32" s="315" t="str">
        <f ca="1">LOOKUP(F32,'Year Groups'!$B$2:$B$11,'Year Groups'!$A$2:$A$13)</f>
        <v>Year 8</v>
      </c>
      <c r="I32" s="315" t="s">
        <v>153</v>
      </c>
      <c r="J32" s="34"/>
      <c r="K32" s="266"/>
      <c r="L32" s="266"/>
      <c r="M32" s="266"/>
      <c r="N32" s="266"/>
      <c r="O32" s="137">
        <v>148</v>
      </c>
      <c r="P32" s="7" t="s">
        <v>96</v>
      </c>
    </row>
    <row r="33" spans="1:34" x14ac:dyDescent="0.2">
      <c r="A33" s="446">
        <v>119</v>
      </c>
      <c r="B33" s="456" t="s">
        <v>144</v>
      </c>
      <c r="C33" s="456" t="s">
        <v>234</v>
      </c>
      <c r="D33" s="361" t="s">
        <v>110</v>
      </c>
      <c r="E33" s="361" t="s">
        <v>135</v>
      </c>
      <c r="F33" s="362">
        <v>39264</v>
      </c>
      <c r="G33" s="318">
        <f t="shared" ca="1" si="0"/>
        <v>12</v>
      </c>
      <c r="H33" s="315" t="str">
        <f ca="1">LOOKUP(F33,'Year Groups'!$B$2:$B$11,'Year Groups'!$A$2:$A$13)</f>
        <v>Year 8</v>
      </c>
      <c r="I33" s="315" t="s">
        <v>156</v>
      </c>
      <c r="J33" s="34"/>
      <c r="K33" s="266"/>
      <c r="L33" s="266"/>
      <c r="M33" s="266"/>
      <c r="N33" s="266"/>
      <c r="O33" s="137">
        <v>149</v>
      </c>
      <c r="P33" s="7" t="s">
        <v>97</v>
      </c>
    </row>
    <row r="34" spans="1:34" x14ac:dyDescent="0.2">
      <c r="A34" s="446">
        <v>120</v>
      </c>
      <c r="B34" s="456" t="s">
        <v>338</v>
      </c>
      <c r="C34" s="456" t="s">
        <v>337</v>
      </c>
      <c r="D34" s="361" t="s">
        <v>351</v>
      </c>
      <c r="E34" s="361" t="s">
        <v>127</v>
      </c>
      <c r="F34" s="362">
        <v>39652</v>
      </c>
      <c r="G34" s="318">
        <f t="shared" ref="G34:G35" ca="1" si="1">INT((TODAY()-F34)/365.25)</f>
        <v>11</v>
      </c>
      <c r="H34" s="315" t="str">
        <f ca="1">LOOKUP(F34,'Year Groups'!$B$2:$B$11,'Year Groups'!$A$2:$A$13)</f>
        <v>Year 7</v>
      </c>
      <c r="I34" s="315" t="s">
        <v>159</v>
      </c>
      <c r="J34" s="34"/>
      <c r="K34" s="266"/>
      <c r="L34" s="266"/>
      <c r="M34" s="266"/>
      <c r="N34" s="266"/>
      <c r="O34" s="137">
        <v>150</v>
      </c>
      <c r="P34" s="7" t="s">
        <v>98</v>
      </c>
    </row>
    <row r="35" spans="1:34" x14ac:dyDescent="0.2">
      <c r="A35" s="305">
        <v>140</v>
      </c>
      <c r="B35" s="457" t="s">
        <v>124</v>
      </c>
      <c r="C35" s="306" t="s">
        <v>125</v>
      </c>
      <c r="D35" s="307" t="s">
        <v>126</v>
      </c>
      <c r="E35" s="307" t="s">
        <v>127</v>
      </c>
      <c r="F35" s="308">
        <v>40490</v>
      </c>
      <c r="G35" s="318">
        <f t="shared" ca="1" si="1"/>
        <v>8</v>
      </c>
      <c r="H35" s="315" t="str">
        <f ca="1">LOOKUP(F35,'Year Groups'!$B$2:$B$11,'Year Groups'!$A$2:$A$13)</f>
        <v>Year 4</v>
      </c>
      <c r="I35" s="309" t="s">
        <v>151</v>
      </c>
      <c r="J35" s="34"/>
      <c r="K35" s="266"/>
      <c r="L35" s="266"/>
      <c r="M35" s="266"/>
      <c r="N35" s="266"/>
      <c r="O35" s="273">
        <v>151</v>
      </c>
    </row>
    <row r="36" spans="1:34" x14ac:dyDescent="0.2">
      <c r="A36" s="447">
        <v>141</v>
      </c>
      <c r="B36" s="458" t="s">
        <v>128</v>
      </c>
      <c r="C36" s="306" t="s">
        <v>129</v>
      </c>
      <c r="D36" s="213" t="s">
        <v>126</v>
      </c>
      <c r="E36" s="213" t="s">
        <v>127</v>
      </c>
      <c r="F36" s="351">
        <v>39892</v>
      </c>
      <c r="G36" s="318">
        <f ca="1">INT((TODAY()-F36)/365.25)</f>
        <v>10</v>
      </c>
      <c r="H36" s="315" t="str">
        <f ca="1">LOOKUP(F36,'Year Groups'!$B$2:$B$11,'Year Groups'!$A$2:$A$13)</f>
        <v>Year 6</v>
      </c>
      <c r="I36" s="309" t="s">
        <v>152</v>
      </c>
      <c r="J36" s="34"/>
      <c r="K36" s="266"/>
      <c r="L36" s="266"/>
      <c r="M36" s="266"/>
      <c r="N36" s="266"/>
      <c r="O36" s="137"/>
    </row>
    <row r="37" spans="1:34" x14ac:dyDescent="0.2">
      <c r="A37" s="305">
        <v>142</v>
      </c>
      <c r="B37" s="306" t="s">
        <v>130</v>
      </c>
      <c r="C37" s="306" t="s">
        <v>131</v>
      </c>
      <c r="D37" s="310" t="s">
        <v>126</v>
      </c>
      <c r="E37" s="310" t="s">
        <v>127</v>
      </c>
      <c r="F37" s="311">
        <v>40268</v>
      </c>
      <c r="G37" s="318">
        <f ca="1">INT((TODAY()-F37)/365.25)</f>
        <v>9</v>
      </c>
      <c r="H37" s="315" t="str">
        <f ca="1">LOOKUP(F37,'Year Groups'!$B$2:$B$11,'Year Groups'!$A$2:$A$13)</f>
        <v>Year 5</v>
      </c>
      <c r="I37" s="309" t="s">
        <v>152</v>
      </c>
      <c r="J37" s="34"/>
      <c r="K37" s="266"/>
      <c r="L37" s="266"/>
      <c r="M37" s="266"/>
      <c r="N37" s="266"/>
      <c r="O37" s="137"/>
      <c r="P37" s="7" t="s">
        <v>99</v>
      </c>
    </row>
    <row r="38" spans="1:34" s="9" customFormat="1" x14ac:dyDescent="0.2">
      <c r="A38" s="447">
        <v>143</v>
      </c>
      <c r="B38" s="458" t="s">
        <v>132</v>
      </c>
      <c r="C38" s="306" t="s">
        <v>125</v>
      </c>
      <c r="D38" s="213" t="s">
        <v>126</v>
      </c>
      <c r="E38" s="213" t="s">
        <v>127</v>
      </c>
      <c r="F38" s="312">
        <v>39701</v>
      </c>
      <c r="G38" s="318">
        <f ca="1">INT((TODAY()-F38)/365.25)</f>
        <v>11</v>
      </c>
      <c r="H38" s="315" t="str">
        <f ca="1">LOOKUP(F38,'Year Groups'!$B$2:$B$11,'Year Groups'!$A$2:$A$13)</f>
        <v>Year 6</v>
      </c>
      <c r="I38" s="309" t="s">
        <v>152</v>
      </c>
      <c r="J38" s="34"/>
      <c r="K38" s="266"/>
      <c r="L38" s="266"/>
      <c r="M38" s="266"/>
      <c r="N38" s="266"/>
      <c r="O38" s="137"/>
      <c r="P38" s="7" t="s">
        <v>100</v>
      </c>
      <c r="Q38" s="7"/>
      <c r="R38" s="7"/>
      <c r="S38" s="7"/>
      <c r="T38" s="7"/>
      <c r="U38" s="7"/>
      <c r="V38" s="7"/>
      <c r="W38" s="7"/>
      <c r="X38" s="7"/>
      <c r="Y38" s="7"/>
      <c r="Z38" s="7"/>
      <c r="AA38" s="7"/>
      <c r="AB38" s="7"/>
      <c r="AC38" s="7"/>
      <c r="AD38" s="7"/>
      <c r="AE38" s="7"/>
      <c r="AF38" s="7"/>
      <c r="AG38" s="7"/>
      <c r="AH38" s="7"/>
    </row>
    <row r="39" spans="1:34" x14ac:dyDescent="0.2">
      <c r="A39" s="305">
        <v>144</v>
      </c>
      <c r="B39" s="458" t="s">
        <v>133</v>
      </c>
      <c r="C39" s="306" t="s">
        <v>134</v>
      </c>
      <c r="D39" s="213" t="s">
        <v>126</v>
      </c>
      <c r="E39" s="213" t="s">
        <v>135</v>
      </c>
      <c r="F39" s="312">
        <v>40371</v>
      </c>
      <c r="G39" s="318">
        <f ca="1">INT((TODAY()-F39)/365.25)</f>
        <v>9</v>
      </c>
      <c r="H39" s="315" t="str">
        <f ca="1">LOOKUP(F39,'Year Groups'!$B$2:$B$11,'Year Groups'!$A$2:$A$13)</f>
        <v>Year 5</v>
      </c>
      <c r="I39" s="309" t="s">
        <v>153</v>
      </c>
      <c r="J39" s="20"/>
      <c r="K39" s="266"/>
      <c r="L39" s="266"/>
      <c r="M39" s="266"/>
      <c r="N39" s="266"/>
      <c r="O39" s="137"/>
      <c r="P39" s="341" t="s">
        <v>101</v>
      </c>
    </row>
    <row r="40" spans="1:34" x14ac:dyDescent="0.2">
      <c r="A40" s="447">
        <v>145</v>
      </c>
      <c r="B40" s="306" t="s">
        <v>136</v>
      </c>
      <c r="C40" s="306" t="s">
        <v>134</v>
      </c>
      <c r="D40" s="310" t="s">
        <v>126</v>
      </c>
      <c r="E40" s="310" t="s">
        <v>135</v>
      </c>
      <c r="F40" s="313">
        <v>39754</v>
      </c>
      <c r="G40" s="318">
        <f ca="1">INT((TODAY()-F40)/365.25)</f>
        <v>11</v>
      </c>
      <c r="H40" s="315" t="str">
        <f ca="1">LOOKUP(F40,'Year Groups'!$B$2:$B$11,'Year Groups'!$A$2:$A$13)</f>
        <v>Year 6</v>
      </c>
      <c r="I40" s="309" t="s">
        <v>153</v>
      </c>
      <c r="J40" s="34"/>
      <c r="K40" s="266"/>
      <c r="L40" s="266"/>
      <c r="M40" s="266"/>
      <c r="N40" s="266"/>
      <c r="O40" s="137"/>
      <c r="P40" s="7" t="s">
        <v>102</v>
      </c>
    </row>
    <row r="41" spans="1:34" x14ac:dyDescent="0.2">
      <c r="A41" s="447">
        <v>146</v>
      </c>
      <c r="B41" s="306" t="s">
        <v>340</v>
      </c>
      <c r="C41" s="306" t="s">
        <v>341</v>
      </c>
      <c r="D41" s="310" t="s">
        <v>126</v>
      </c>
      <c r="E41" s="310" t="s">
        <v>127</v>
      </c>
      <c r="F41" s="313">
        <v>39763</v>
      </c>
      <c r="G41" s="318">
        <f t="shared" ref="G41:G46" ca="1" si="2">INT((TODAY()-F41)/365.25)</f>
        <v>10</v>
      </c>
      <c r="H41" s="315" t="str">
        <f ca="1">LOOKUP(F41,'Year Groups'!$B$2:$B$11,'Year Groups'!$A$2:$A$13)</f>
        <v>Year 6</v>
      </c>
      <c r="I41" s="309" t="s">
        <v>152</v>
      </c>
      <c r="J41" s="34"/>
      <c r="K41" s="266"/>
      <c r="L41" s="266"/>
      <c r="M41" s="266"/>
      <c r="N41" s="266"/>
      <c r="O41" s="137"/>
      <c r="P41" s="7" t="s">
        <v>103</v>
      </c>
    </row>
    <row r="42" spans="1:34" x14ac:dyDescent="0.2">
      <c r="A42" s="447">
        <v>147</v>
      </c>
      <c r="B42" s="306" t="s">
        <v>342</v>
      </c>
      <c r="C42" s="306" t="s">
        <v>343</v>
      </c>
      <c r="D42" s="310" t="s">
        <v>126</v>
      </c>
      <c r="E42" s="310" t="s">
        <v>127</v>
      </c>
      <c r="F42" s="313">
        <v>40107</v>
      </c>
      <c r="G42" s="318">
        <f t="shared" ca="1" si="2"/>
        <v>10</v>
      </c>
      <c r="H42" s="315" t="str">
        <f ca="1">LOOKUP(F42,'Year Groups'!$B$2:$B$11,'Year Groups'!$A$2:$A$13)</f>
        <v>Year 5</v>
      </c>
      <c r="I42" s="309" t="s">
        <v>152</v>
      </c>
      <c r="J42" s="34"/>
      <c r="K42" s="266"/>
      <c r="L42" s="266"/>
      <c r="M42" s="266"/>
      <c r="N42" s="266"/>
      <c r="O42" s="137"/>
      <c r="P42" s="7" t="s">
        <v>104</v>
      </c>
    </row>
    <row r="43" spans="1:34" x14ac:dyDescent="0.2">
      <c r="A43" s="305">
        <v>148</v>
      </c>
      <c r="B43" s="306" t="s">
        <v>225</v>
      </c>
      <c r="C43" s="306" t="s">
        <v>344</v>
      </c>
      <c r="D43" s="310" t="s">
        <v>126</v>
      </c>
      <c r="E43" s="310" t="s">
        <v>135</v>
      </c>
      <c r="F43" s="313">
        <v>40165</v>
      </c>
      <c r="G43" s="318">
        <f t="shared" ca="1" si="2"/>
        <v>9</v>
      </c>
      <c r="H43" s="315" t="str">
        <f ca="1">LOOKUP(F43,'Year Groups'!$B$2:$B$11,'Year Groups'!$A$2:$A$13)</f>
        <v>Year 5</v>
      </c>
      <c r="I43" s="309" t="s">
        <v>153</v>
      </c>
      <c r="J43" s="34"/>
      <c r="K43" s="266"/>
      <c r="L43" s="266"/>
      <c r="M43" s="266"/>
      <c r="N43" s="266"/>
      <c r="O43" s="137"/>
    </row>
    <row r="44" spans="1:34" x14ac:dyDescent="0.2">
      <c r="A44" s="447">
        <v>149</v>
      </c>
      <c r="B44" s="306" t="s">
        <v>345</v>
      </c>
      <c r="C44" s="306" t="s">
        <v>346</v>
      </c>
      <c r="D44" s="310" t="s">
        <v>126</v>
      </c>
      <c r="E44" s="310" t="s">
        <v>127</v>
      </c>
      <c r="F44" s="313">
        <v>40702</v>
      </c>
      <c r="G44" s="318">
        <f t="shared" ca="1" si="2"/>
        <v>8</v>
      </c>
      <c r="H44" s="315" t="str">
        <f ca="1">LOOKUP(F44,'Year Groups'!$B$2:$B$11,'Year Groups'!$A$2:$A$13)</f>
        <v>Year 4</v>
      </c>
      <c r="I44" s="309" t="s">
        <v>151</v>
      </c>
      <c r="J44" s="34"/>
      <c r="K44" s="266"/>
      <c r="L44" s="266"/>
      <c r="M44" s="266"/>
      <c r="N44" s="266"/>
      <c r="O44" s="137"/>
    </row>
    <row r="45" spans="1:34" x14ac:dyDescent="0.2">
      <c r="A45" s="447">
        <v>150</v>
      </c>
      <c r="B45" s="306" t="s">
        <v>347</v>
      </c>
      <c r="C45" s="306" t="s">
        <v>348</v>
      </c>
      <c r="D45" s="310" t="s">
        <v>126</v>
      </c>
      <c r="E45" s="310" t="s">
        <v>135</v>
      </c>
      <c r="F45" s="313">
        <v>40175</v>
      </c>
      <c r="G45" s="318">
        <f t="shared" ca="1" si="2"/>
        <v>9</v>
      </c>
      <c r="H45" s="315" t="str">
        <f ca="1">LOOKUP(F45,'Year Groups'!$B$2:$B$11,'Year Groups'!$A$2:$A$13)</f>
        <v>Year 5</v>
      </c>
      <c r="I45" s="309" t="s">
        <v>152</v>
      </c>
      <c r="J45" s="34"/>
      <c r="K45" s="266"/>
      <c r="L45" s="266"/>
      <c r="M45" s="266"/>
      <c r="N45" s="266"/>
      <c r="O45" s="137"/>
    </row>
    <row r="46" spans="1:34" x14ac:dyDescent="0.2">
      <c r="A46" s="447">
        <v>151</v>
      </c>
      <c r="B46" s="306" t="s">
        <v>349</v>
      </c>
      <c r="C46" s="306" t="s">
        <v>350</v>
      </c>
      <c r="D46" s="310" t="s">
        <v>126</v>
      </c>
      <c r="E46" s="310" t="s">
        <v>135</v>
      </c>
      <c r="F46" s="313">
        <v>40070</v>
      </c>
      <c r="G46" s="318">
        <f t="shared" ca="1" si="2"/>
        <v>10</v>
      </c>
      <c r="H46" s="315" t="str">
        <f ca="1">LOOKUP(F46,'Year Groups'!$B$2:$B$11,'Year Groups'!$A$2:$A$13)</f>
        <v>Year 5</v>
      </c>
      <c r="I46" s="309" t="s">
        <v>153</v>
      </c>
      <c r="J46" s="34"/>
      <c r="K46" s="266"/>
      <c r="L46" s="266"/>
      <c r="M46" s="266"/>
      <c r="N46" s="266"/>
      <c r="O46" s="137"/>
    </row>
    <row r="47" spans="1:34" s="455" customFormat="1" x14ac:dyDescent="0.2">
      <c r="A47" s="305">
        <v>152</v>
      </c>
      <c r="B47" s="306"/>
      <c r="C47" s="306"/>
      <c r="D47" s="310"/>
      <c r="E47" s="310"/>
      <c r="F47" s="313"/>
      <c r="G47" s="452"/>
      <c r="H47" s="453"/>
      <c r="I47" s="454"/>
      <c r="J47" s="278"/>
      <c r="K47" s="266"/>
      <c r="L47" s="266"/>
      <c r="M47" s="266"/>
      <c r="N47" s="266"/>
      <c r="O47" s="273"/>
    </row>
    <row r="48" spans="1:34" s="455" customFormat="1" x14ac:dyDescent="0.2">
      <c r="A48" s="447">
        <v>153</v>
      </c>
      <c r="B48" s="306"/>
      <c r="C48" s="306"/>
      <c r="D48" s="310"/>
      <c r="E48" s="310"/>
      <c r="F48" s="313"/>
      <c r="G48" s="452"/>
      <c r="H48" s="453"/>
      <c r="I48" s="454"/>
      <c r="J48" s="278"/>
      <c r="K48" s="266"/>
      <c r="L48" s="266"/>
      <c r="M48" s="266"/>
      <c r="N48" s="266"/>
      <c r="O48" s="273"/>
    </row>
    <row r="49" spans="1:15" s="455" customFormat="1" x14ac:dyDescent="0.2">
      <c r="A49" s="447">
        <v>154</v>
      </c>
      <c r="B49" s="306"/>
      <c r="C49" s="306"/>
      <c r="D49" s="310"/>
      <c r="E49" s="310"/>
      <c r="F49" s="313"/>
      <c r="G49" s="452"/>
      <c r="H49" s="453"/>
      <c r="I49" s="454"/>
      <c r="J49" s="278"/>
      <c r="K49" s="266"/>
      <c r="L49" s="266"/>
      <c r="M49" s="266"/>
      <c r="N49" s="266"/>
      <c r="O49" s="273"/>
    </row>
    <row r="50" spans="1:15" s="455" customFormat="1" x14ac:dyDescent="0.2">
      <c r="A50" s="447">
        <v>155</v>
      </c>
      <c r="B50" s="306"/>
      <c r="C50" s="306"/>
      <c r="D50" s="310"/>
      <c r="E50" s="310"/>
      <c r="F50" s="313"/>
      <c r="G50" s="452"/>
      <c r="H50" s="453"/>
      <c r="I50" s="454"/>
      <c r="J50" s="278"/>
      <c r="K50" s="266"/>
      <c r="L50" s="266"/>
      <c r="M50" s="266"/>
      <c r="N50" s="266"/>
      <c r="O50" s="273"/>
    </row>
    <row r="51" spans="1:15" s="455" customFormat="1" x14ac:dyDescent="0.2">
      <c r="A51" s="305">
        <v>156</v>
      </c>
      <c r="B51" s="306"/>
      <c r="C51" s="306"/>
      <c r="D51" s="310"/>
      <c r="E51" s="310"/>
      <c r="F51" s="313"/>
      <c r="G51" s="452"/>
      <c r="H51" s="453"/>
      <c r="I51" s="454"/>
      <c r="J51" s="278"/>
      <c r="K51" s="266"/>
      <c r="L51" s="266"/>
      <c r="M51" s="266"/>
      <c r="N51" s="266"/>
      <c r="O51" s="273"/>
    </row>
    <row r="52" spans="1:15" s="455" customFormat="1" x14ac:dyDescent="0.2">
      <c r="A52" s="447">
        <v>157</v>
      </c>
      <c r="B52" s="306"/>
      <c r="C52" s="306"/>
      <c r="D52" s="310"/>
      <c r="E52" s="310"/>
      <c r="F52" s="313"/>
      <c r="G52" s="452"/>
      <c r="H52" s="453"/>
      <c r="I52" s="454"/>
      <c r="J52" s="278"/>
      <c r="K52" s="266"/>
      <c r="L52" s="266"/>
      <c r="M52" s="266"/>
      <c r="N52" s="266"/>
      <c r="O52" s="273"/>
    </row>
    <row r="53" spans="1:15" s="455" customFormat="1" x14ac:dyDescent="0.2">
      <c r="A53" s="447">
        <v>158</v>
      </c>
      <c r="B53" s="306"/>
      <c r="C53" s="306"/>
      <c r="D53" s="310"/>
      <c r="E53" s="310"/>
      <c r="F53" s="313"/>
      <c r="G53" s="452"/>
      <c r="H53" s="453"/>
      <c r="I53" s="454"/>
      <c r="J53" s="278"/>
      <c r="K53" s="266"/>
      <c r="L53" s="266"/>
      <c r="M53" s="266"/>
      <c r="N53" s="266"/>
      <c r="O53" s="273"/>
    </row>
    <row r="54" spans="1:15" s="455" customFormat="1" x14ac:dyDescent="0.2">
      <c r="A54" s="305">
        <v>159</v>
      </c>
      <c r="B54" s="306"/>
      <c r="C54" s="306"/>
      <c r="D54" s="310"/>
      <c r="E54" s="310"/>
      <c r="F54" s="313"/>
      <c r="G54" s="452"/>
      <c r="H54" s="453"/>
      <c r="I54" s="454"/>
      <c r="J54" s="278"/>
      <c r="K54" s="266"/>
      <c r="L54" s="266"/>
      <c r="M54" s="266"/>
      <c r="N54" s="266"/>
      <c r="O54" s="273"/>
    </row>
    <row r="55" spans="1:15" x14ac:dyDescent="0.2">
      <c r="A55" s="346">
        <v>160</v>
      </c>
      <c r="B55" s="345" t="s">
        <v>185</v>
      </c>
      <c r="C55" s="345" t="s">
        <v>184</v>
      </c>
      <c r="D55" s="307" t="s">
        <v>18</v>
      </c>
      <c r="E55" s="213" t="s">
        <v>135</v>
      </c>
      <c r="F55" s="349">
        <v>40289</v>
      </c>
      <c r="G55" s="318">
        <f t="shared" ref="G55:G88" ca="1" si="3">INT((TODAY()-F55)/365.25)</f>
        <v>9</v>
      </c>
      <c r="H55" s="315" t="str">
        <f ca="1">LOOKUP(F55,'Year Groups'!$B$2:$B$11,'Year Groups'!$A$2:$A$13)</f>
        <v>Year 5</v>
      </c>
      <c r="I55" s="346" t="s">
        <v>153</v>
      </c>
      <c r="J55" s="34"/>
      <c r="K55" s="266"/>
      <c r="L55" s="266"/>
      <c r="M55" s="266"/>
      <c r="N55" s="266"/>
      <c r="O55" s="137"/>
    </row>
    <row r="56" spans="1:15" x14ac:dyDescent="0.2">
      <c r="A56" s="346">
        <v>161</v>
      </c>
      <c r="B56" s="345" t="s">
        <v>171</v>
      </c>
      <c r="C56" s="345" t="s">
        <v>170</v>
      </c>
      <c r="D56" s="307" t="s">
        <v>18</v>
      </c>
      <c r="E56" s="213" t="s">
        <v>127</v>
      </c>
      <c r="F56" s="349">
        <v>40178</v>
      </c>
      <c r="G56" s="318">
        <f t="shared" ca="1" si="3"/>
        <v>9</v>
      </c>
      <c r="H56" s="315" t="str">
        <f ca="1">LOOKUP(F56,'Year Groups'!$B$2:$B$11,'Year Groups'!$A$2:$A$13)</f>
        <v>Year 5</v>
      </c>
      <c r="I56" s="346" t="s">
        <v>152</v>
      </c>
      <c r="J56" s="58"/>
      <c r="K56" s="266"/>
      <c r="L56" s="266"/>
      <c r="M56" s="266"/>
      <c r="N56" s="266"/>
      <c r="O56" s="137"/>
    </row>
    <row r="57" spans="1:15" x14ac:dyDescent="0.2">
      <c r="A57" s="346">
        <v>162</v>
      </c>
      <c r="B57" s="345" t="s">
        <v>139</v>
      </c>
      <c r="C57" s="345" t="s">
        <v>162</v>
      </c>
      <c r="D57" s="307" t="s">
        <v>18</v>
      </c>
      <c r="E57" s="213" t="s">
        <v>135</v>
      </c>
      <c r="F57" s="311">
        <v>40056</v>
      </c>
      <c r="G57" s="318">
        <f t="shared" ca="1" si="3"/>
        <v>10</v>
      </c>
      <c r="H57" s="315" t="str">
        <f ca="1">LOOKUP(F57,'Year Groups'!$B$2:$B$11,'Year Groups'!$A$2:$A$13)</f>
        <v>Year 6</v>
      </c>
      <c r="I57" s="346" t="s">
        <v>153</v>
      </c>
      <c r="J57" s="58"/>
      <c r="K57" s="266"/>
      <c r="L57" s="266"/>
      <c r="M57" s="266"/>
      <c r="N57" s="266"/>
      <c r="O57" s="137"/>
    </row>
    <row r="58" spans="1:15" x14ac:dyDescent="0.2">
      <c r="A58" s="346">
        <v>163</v>
      </c>
      <c r="B58" s="345" t="s">
        <v>163</v>
      </c>
      <c r="C58" s="345" t="s">
        <v>162</v>
      </c>
      <c r="D58" s="307" t="s">
        <v>18</v>
      </c>
      <c r="E58" s="213" t="s">
        <v>135</v>
      </c>
      <c r="F58" s="349">
        <v>40710</v>
      </c>
      <c r="G58" s="318">
        <f t="shared" ca="1" si="3"/>
        <v>8</v>
      </c>
      <c r="H58" s="315" t="str">
        <f ca="1">LOOKUP(F58,'Year Groups'!$B$2:$B$11,'Year Groups'!$A$2:$A$13)</f>
        <v>Year 4</v>
      </c>
      <c r="I58" s="346" t="s">
        <v>164</v>
      </c>
      <c r="J58" s="58"/>
      <c r="K58" s="266"/>
      <c r="L58" s="266"/>
      <c r="M58" s="266"/>
      <c r="N58" s="266"/>
      <c r="O58" s="137"/>
    </row>
    <row r="59" spans="1:15" x14ac:dyDescent="0.2">
      <c r="A59" s="346">
        <v>164</v>
      </c>
      <c r="B59" s="345" t="s">
        <v>158</v>
      </c>
      <c r="C59" s="345" t="s">
        <v>157</v>
      </c>
      <c r="D59" s="307" t="s">
        <v>18</v>
      </c>
      <c r="E59" s="213" t="s">
        <v>127</v>
      </c>
      <c r="F59" s="311">
        <v>39534</v>
      </c>
      <c r="G59" s="318">
        <f t="shared" ca="1" si="3"/>
        <v>11</v>
      </c>
      <c r="H59" s="315" t="str">
        <f ca="1">LOOKUP(F59,'Year Groups'!$B$2:$B$11,'Year Groups'!$A$2:$A$13)</f>
        <v>Year 7</v>
      </c>
      <c r="I59" s="346" t="s">
        <v>159</v>
      </c>
      <c r="J59" s="58"/>
      <c r="K59" s="266"/>
      <c r="L59" s="266"/>
      <c r="M59" s="266"/>
      <c r="N59" s="266"/>
      <c r="O59" s="137"/>
    </row>
    <row r="60" spans="1:15" x14ac:dyDescent="0.2">
      <c r="A60" s="346">
        <v>165</v>
      </c>
      <c r="B60" s="345" t="s">
        <v>146</v>
      </c>
      <c r="C60" s="345" t="s">
        <v>169</v>
      </c>
      <c r="D60" s="307" t="s">
        <v>18</v>
      </c>
      <c r="E60" s="213" t="s">
        <v>135</v>
      </c>
      <c r="F60" s="349">
        <v>39707</v>
      </c>
      <c r="G60" s="318">
        <f t="shared" ca="1" si="3"/>
        <v>11</v>
      </c>
      <c r="H60" s="315" t="str">
        <f ca="1">LOOKUP(F60,'Year Groups'!$B$2:$B$11,'Year Groups'!$A$2:$A$13)</f>
        <v>Year 6</v>
      </c>
      <c r="I60" s="346" t="s">
        <v>153</v>
      </c>
      <c r="J60" s="58"/>
      <c r="K60" s="266"/>
      <c r="L60" s="266"/>
      <c r="M60" s="266"/>
      <c r="N60" s="266"/>
      <c r="O60" s="137"/>
    </row>
    <row r="61" spans="1:15" x14ac:dyDescent="0.2">
      <c r="A61" s="346">
        <v>166</v>
      </c>
      <c r="B61" s="345" t="s">
        <v>142</v>
      </c>
      <c r="C61" s="345" t="s">
        <v>169</v>
      </c>
      <c r="D61" s="307" t="s">
        <v>18</v>
      </c>
      <c r="E61" s="213" t="s">
        <v>135</v>
      </c>
      <c r="F61" s="349">
        <v>40388</v>
      </c>
      <c r="G61" s="318">
        <f t="shared" ca="1" si="3"/>
        <v>9</v>
      </c>
      <c r="H61" s="315" t="str">
        <f ca="1">LOOKUP(F61,'Year Groups'!$B$2:$B$11,'Year Groups'!$A$2:$A$13)</f>
        <v>Year 5</v>
      </c>
      <c r="I61" s="346" t="s">
        <v>153</v>
      </c>
      <c r="J61" s="58"/>
      <c r="K61" s="266"/>
      <c r="L61" s="266"/>
      <c r="M61" s="266"/>
      <c r="N61" s="266"/>
      <c r="O61" s="137"/>
    </row>
    <row r="62" spans="1:15" x14ac:dyDescent="0.2">
      <c r="A62" s="346">
        <v>167</v>
      </c>
      <c r="B62" s="345" t="s">
        <v>168</v>
      </c>
      <c r="C62" s="345" t="s">
        <v>167</v>
      </c>
      <c r="D62" s="307" t="s">
        <v>18</v>
      </c>
      <c r="E62" s="213" t="s">
        <v>135</v>
      </c>
      <c r="F62" s="349">
        <v>40180</v>
      </c>
      <c r="G62" s="318">
        <f t="shared" ca="1" si="3"/>
        <v>9</v>
      </c>
      <c r="H62" s="315" t="str">
        <f ca="1">LOOKUP(F62,'Year Groups'!$B$2:$B$11,'Year Groups'!$A$2:$A$13)</f>
        <v>Year 5</v>
      </c>
      <c r="I62" s="346" t="s">
        <v>153</v>
      </c>
      <c r="J62" s="58"/>
      <c r="K62" s="266"/>
      <c r="L62" s="266"/>
      <c r="M62" s="266"/>
      <c r="N62" s="266"/>
      <c r="O62" s="137"/>
    </row>
    <row r="63" spans="1:15" x14ac:dyDescent="0.2">
      <c r="A63" s="346">
        <v>168</v>
      </c>
      <c r="B63" s="345" t="s">
        <v>199</v>
      </c>
      <c r="C63" s="345" t="s">
        <v>198</v>
      </c>
      <c r="D63" s="307" t="s">
        <v>18</v>
      </c>
      <c r="E63" s="213" t="s">
        <v>135</v>
      </c>
      <c r="F63" s="349">
        <v>39666</v>
      </c>
      <c r="G63" s="318">
        <f t="shared" ca="1" si="3"/>
        <v>11</v>
      </c>
      <c r="H63" s="315" t="str">
        <f ca="1">LOOKUP(F63,'Year Groups'!$B$2:$B$11,'Year Groups'!$A$2:$A$13)</f>
        <v>Year 7</v>
      </c>
      <c r="I63" s="346" t="s">
        <v>156</v>
      </c>
      <c r="J63" s="58"/>
      <c r="K63" s="266"/>
      <c r="L63" s="266"/>
      <c r="M63" s="266"/>
      <c r="N63" s="266"/>
      <c r="O63" s="137"/>
    </row>
    <row r="64" spans="1:15" x14ac:dyDescent="0.2">
      <c r="A64" s="346">
        <v>169</v>
      </c>
      <c r="B64" s="345" t="s">
        <v>155</v>
      </c>
      <c r="C64" s="345" t="s">
        <v>154</v>
      </c>
      <c r="D64" s="307" t="s">
        <v>18</v>
      </c>
      <c r="E64" s="213" t="s">
        <v>135</v>
      </c>
      <c r="F64" s="314">
        <v>39466</v>
      </c>
      <c r="G64" s="318">
        <f t="shared" ca="1" si="3"/>
        <v>11</v>
      </c>
      <c r="H64" s="315" t="str">
        <f ca="1">LOOKUP(F64,'Year Groups'!$B$2:$B$11,'Year Groups'!$A$2:$A$13)</f>
        <v>Year 7</v>
      </c>
      <c r="I64" s="346" t="s">
        <v>156</v>
      </c>
      <c r="J64" s="58"/>
      <c r="K64" s="266"/>
      <c r="L64" s="266"/>
      <c r="M64" s="266"/>
      <c r="N64" s="266"/>
      <c r="O64" s="137"/>
    </row>
    <row r="65" spans="1:15" x14ac:dyDescent="0.2">
      <c r="A65" s="346">
        <v>170</v>
      </c>
      <c r="B65" s="345" t="s">
        <v>182</v>
      </c>
      <c r="C65" s="345" t="s">
        <v>181</v>
      </c>
      <c r="D65" s="307" t="s">
        <v>18</v>
      </c>
      <c r="E65" s="213" t="s">
        <v>135</v>
      </c>
      <c r="F65" s="349">
        <v>39024</v>
      </c>
      <c r="G65" s="318">
        <f t="shared" ca="1" si="3"/>
        <v>13</v>
      </c>
      <c r="H65" s="315" t="str">
        <f ca="1">LOOKUP(F65,'Year Groups'!$B$2:$B$11,'Year Groups'!$A$2:$A$13)</f>
        <v>Year 8</v>
      </c>
      <c r="I65" s="346" t="s">
        <v>156</v>
      </c>
      <c r="J65" s="58"/>
      <c r="K65" s="266"/>
      <c r="L65" s="266"/>
      <c r="M65" s="266"/>
      <c r="N65" s="266"/>
      <c r="O65" s="137"/>
    </row>
    <row r="66" spans="1:15" x14ac:dyDescent="0.2">
      <c r="A66" s="346">
        <v>171</v>
      </c>
      <c r="B66" s="345" t="s">
        <v>183</v>
      </c>
      <c r="C66" s="345" t="s">
        <v>181</v>
      </c>
      <c r="D66" s="307" t="s">
        <v>18</v>
      </c>
      <c r="E66" s="213" t="s">
        <v>127</v>
      </c>
      <c r="F66" s="349">
        <v>39769</v>
      </c>
      <c r="G66" s="318">
        <f t="shared" ca="1" si="3"/>
        <v>10</v>
      </c>
      <c r="H66" s="315" t="str">
        <f ca="1">LOOKUP(F66,'Year Groups'!$B$2:$B$11,'Year Groups'!$A$2:$A$13)</f>
        <v>Year 6</v>
      </c>
      <c r="I66" s="346" t="s">
        <v>152</v>
      </c>
      <c r="J66" s="58"/>
      <c r="K66" s="266"/>
      <c r="L66" s="266"/>
      <c r="M66" s="266"/>
      <c r="N66" s="266"/>
      <c r="O66" s="137"/>
    </row>
    <row r="67" spans="1:15" x14ac:dyDescent="0.2">
      <c r="A67" s="346">
        <v>172</v>
      </c>
      <c r="B67" s="345" t="s">
        <v>179</v>
      </c>
      <c r="C67" s="345" t="s">
        <v>178</v>
      </c>
      <c r="D67" s="307" t="s">
        <v>18</v>
      </c>
      <c r="E67" s="213" t="s">
        <v>127</v>
      </c>
      <c r="F67" s="349">
        <v>39859</v>
      </c>
      <c r="G67" s="318">
        <f t="shared" ca="1" si="3"/>
        <v>10</v>
      </c>
      <c r="H67" s="315" t="str">
        <f ca="1">LOOKUP(F67,'Year Groups'!$B$2:$B$11,'Year Groups'!$A$2:$A$13)</f>
        <v>Year 6</v>
      </c>
      <c r="I67" s="346" t="s">
        <v>152</v>
      </c>
      <c r="J67" s="58"/>
      <c r="K67" s="266"/>
      <c r="L67" s="266"/>
      <c r="M67" s="266"/>
      <c r="N67" s="266"/>
      <c r="O67" s="137"/>
    </row>
    <row r="68" spans="1:15" x14ac:dyDescent="0.2">
      <c r="A68" s="346">
        <v>173</v>
      </c>
      <c r="B68" s="345" t="s">
        <v>180</v>
      </c>
      <c r="C68" s="345" t="s">
        <v>178</v>
      </c>
      <c r="D68" s="307" t="s">
        <v>18</v>
      </c>
      <c r="E68" s="213" t="s">
        <v>135</v>
      </c>
      <c r="F68" s="349">
        <v>40746</v>
      </c>
      <c r="G68" s="318">
        <f t="shared" ca="1" si="3"/>
        <v>8</v>
      </c>
      <c r="H68" s="315" t="str">
        <f ca="1">LOOKUP(F68,'Year Groups'!$B$2:$B$11,'Year Groups'!$A$2:$A$13)</f>
        <v>Year 4</v>
      </c>
      <c r="I68" s="346" t="s">
        <v>164</v>
      </c>
      <c r="J68" s="58"/>
      <c r="K68" s="266"/>
      <c r="L68" s="266"/>
      <c r="M68" s="266"/>
      <c r="N68" s="266"/>
      <c r="O68" s="137"/>
    </row>
    <row r="69" spans="1:15" x14ac:dyDescent="0.2">
      <c r="A69" s="346">
        <v>174</v>
      </c>
      <c r="B69" s="345" t="s">
        <v>142</v>
      </c>
      <c r="C69" s="345" t="s">
        <v>177</v>
      </c>
      <c r="D69" s="307" t="s">
        <v>18</v>
      </c>
      <c r="E69" s="213" t="s">
        <v>135</v>
      </c>
      <c r="F69" s="349">
        <v>39191</v>
      </c>
      <c r="G69" s="318">
        <f t="shared" ca="1" si="3"/>
        <v>12</v>
      </c>
      <c r="H69" s="315" t="str">
        <f ca="1">LOOKUP(F69,'Year Groups'!$B$2:$B$11,'Year Groups'!$A$2:$A$13)</f>
        <v>Year 8</v>
      </c>
      <c r="I69" s="346" t="s">
        <v>156</v>
      </c>
      <c r="J69" s="58"/>
      <c r="K69" s="266"/>
      <c r="L69" s="266"/>
      <c r="M69" s="266"/>
      <c r="N69" s="266"/>
      <c r="O69" s="137"/>
    </row>
    <row r="70" spans="1:15" x14ac:dyDescent="0.2">
      <c r="A70" s="346">
        <v>175</v>
      </c>
      <c r="B70" s="345" t="s">
        <v>166</v>
      </c>
      <c r="C70" s="345" t="s">
        <v>165</v>
      </c>
      <c r="D70" s="307" t="s">
        <v>18</v>
      </c>
      <c r="E70" s="213" t="s">
        <v>135</v>
      </c>
      <c r="F70" s="349">
        <v>40048</v>
      </c>
      <c r="G70" s="318">
        <f t="shared" ca="1" si="3"/>
        <v>10</v>
      </c>
      <c r="H70" s="315" t="str">
        <f ca="1">LOOKUP(F70,'Year Groups'!$B$2:$B$11,'Year Groups'!$A$2:$A$13)</f>
        <v>Year 6</v>
      </c>
      <c r="I70" s="346" t="s">
        <v>153</v>
      </c>
      <c r="J70" s="58"/>
      <c r="K70" s="266"/>
      <c r="L70" s="266"/>
      <c r="M70" s="266"/>
      <c r="N70" s="266"/>
      <c r="O70" s="137"/>
    </row>
    <row r="71" spans="1:15" x14ac:dyDescent="0.2">
      <c r="A71" s="346">
        <v>176</v>
      </c>
      <c r="B71" s="345" t="s">
        <v>196</v>
      </c>
      <c r="C71" s="345" t="s">
        <v>195</v>
      </c>
      <c r="D71" s="307" t="s">
        <v>18</v>
      </c>
      <c r="E71" s="213" t="s">
        <v>135</v>
      </c>
      <c r="F71" s="349">
        <v>39631</v>
      </c>
      <c r="G71" s="318">
        <f t="shared" ca="1" si="3"/>
        <v>11</v>
      </c>
      <c r="H71" s="315" t="str">
        <f ca="1">LOOKUP(F71,'Year Groups'!$B$2:$B$11,'Year Groups'!$A$2:$A$13)</f>
        <v>Year 7</v>
      </c>
      <c r="I71" s="346" t="s">
        <v>156</v>
      </c>
      <c r="J71" s="58"/>
      <c r="K71" s="266"/>
      <c r="L71" s="266"/>
      <c r="M71" s="266"/>
      <c r="N71" s="266"/>
      <c r="O71" s="137"/>
    </row>
    <row r="72" spans="1:15" x14ac:dyDescent="0.2">
      <c r="A72" s="346">
        <v>177</v>
      </c>
      <c r="B72" s="345" t="s">
        <v>173</v>
      </c>
      <c r="C72" s="345" t="s">
        <v>172</v>
      </c>
      <c r="D72" s="307" t="s">
        <v>18</v>
      </c>
      <c r="E72" s="213" t="s">
        <v>135</v>
      </c>
      <c r="F72" s="349">
        <v>39592</v>
      </c>
      <c r="G72" s="318">
        <f t="shared" ca="1" si="3"/>
        <v>11</v>
      </c>
      <c r="H72" s="315" t="str">
        <f ca="1">LOOKUP(F72,'Year Groups'!$B$2:$B$11,'Year Groups'!$A$2:$A$13)</f>
        <v>Year 7</v>
      </c>
      <c r="I72" s="346" t="s">
        <v>156</v>
      </c>
      <c r="J72" s="58"/>
      <c r="K72" s="266"/>
      <c r="L72" s="266"/>
      <c r="M72" s="266"/>
      <c r="N72" s="266"/>
      <c r="O72" s="137"/>
    </row>
    <row r="73" spans="1:15" x14ac:dyDescent="0.2">
      <c r="A73" s="346">
        <v>178</v>
      </c>
      <c r="B73" s="345" t="s">
        <v>191</v>
      </c>
      <c r="C73" s="345" t="s">
        <v>190</v>
      </c>
      <c r="D73" s="307" t="s">
        <v>18</v>
      </c>
      <c r="E73" s="213" t="s">
        <v>135</v>
      </c>
      <c r="F73" s="349">
        <v>40631</v>
      </c>
      <c r="G73" s="318">
        <f t="shared" ca="1" si="3"/>
        <v>8</v>
      </c>
      <c r="H73" s="315" t="str">
        <f ca="1">LOOKUP(F73,'Year Groups'!$B$2:$B$11,'Year Groups'!$A$2:$A$13)</f>
        <v>Year 4</v>
      </c>
      <c r="I73" s="346" t="s">
        <v>164</v>
      </c>
      <c r="J73" s="58"/>
      <c r="K73" s="266"/>
      <c r="L73" s="266"/>
      <c r="M73" s="266"/>
      <c r="N73" s="266"/>
      <c r="O73" s="273">
        <v>711</v>
      </c>
    </row>
    <row r="74" spans="1:15" x14ac:dyDescent="0.2">
      <c r="A74" s="346">
        <v>179</v>
      </c>
      <c r="B74" s="345" t="s">
        <v>206</v>
      </c>
      <c r="C74" s="345" t="s">
        <v>205</v>
      </c>
      <c r="D74" s="307" t="s">
        <v>18</v>
      </c>
      <c r="E74" s="213" t="s">
        <v>135</v>
      </c>
      <c r="F74" s="349">
        <v>39441</v>
      </c>
      <c r="G74" s="318">
        <f t="shared" ca="1" si="3"/>
        <v>11</v>
      </c>
      <c r="H74" s="315" t="str">
        <f ca="1">LOOKUP(F74,'Year Groups'!$B$2:$B$11,'Year Groups'!$A$2:$A$13)</f>
        <v>Year 7</v>
      </c>
      <c r="I74" s="346" t="s">
        <v>156</v>
      </c>
      <c r="J74" s="58"/>
      <c r="K74" s="266"/>
      <c r="L74" s="266"/>
      <c r="M74" s="266"/>
      <c r="N74" s="266"/>
    </row>
    <row r="75" spans="1:15" x14ac:dyDescent="0.2">
      <c r="A75" s="346">
        <v>180</v>
      </c>
      <c r="B75" s="345" t="s">
        <v>161</v>
      </c>
      <c r="C75" s="345" t="s">
        <v>160</v>
      </c>
      <c r="D75" s="307" t="s">
        <v>18</v>
      </c>
      <c r="E75" s="213" t="s">
        <v>127</v>
      </c>
      <c r="F75" s="311">
        <v>39918</v>
      </c>
      <c r="G75" s="318">
        <f t="shared" ca="1" si="3"/>
        <v>10</v>
      </c>
      <c r="H75" s="315" t="str">
        <f ca="1">LOOKUP(F75,'Year Groups'!$B$2:$B$11,'Year Groups'!$A$2:$A$13)</f>
        <v>Year 6</v>
      </c>
      <c r="I75" s="346" t="s">
        <v>152</v>
      </c>
      <c r="J75" s="58"/>
      <c r="K75" s="266"/>
      <c r="L75" s="266"/>
      <c r="M75" s="266"/>
      <c r="N75" s="266"/>
    </row>
    <row r="76" spans="1:15" x14ac:dyDescent="0.2">
      <c r="A76" s="346">
        <v>181</v>
      </c>
      <c r="B76" s="345" t="s">
        <v>189</v>
      </c>
      <c r="C76" s="345" t="s">
        <v>188</v>
      </c>
      <c r="D76" s="307" t="s">
        <v>18</v>
      </c>
      <c r="E76" s="213" t="s">
        <v>135</v>
      </c>
      <c r="F76" s="349">
        <v>39563</v>
      </c>
      <c r="G76" s="318">
        <f t="shared" ca="1" si="3"/>
        <v>11</v>
      </c>
      <c r="H76" s="315" t="str">
        <f ca="1">LOOKUP(F76,'Year Groups'!$B$2:$B$11,'Year Groups'!$A$2:$A$13)</f>
        <v>Year 7</v>
      </c>
      <c r="I76" s="346" t="s">
        <v>156</v>
      </c>
      <c r="J76" s="58"/>
      <c r="K76" s="266"/>
      <c r="L76" s="266"/>
      <c r="M76" s="266"/>
      <c r="N76" s="266"/>
    </row>
    <row r="77" spans="1:15" x14ac:dyDescent="0.2">
      <c r="A77" s="346">
        <v>182</v>
      </c>
      <c r="B77" s="345" t="s">
        <v>197</v>
      </c>
      <c r="C77" s="345" t="s">
        <v>149</v>
      </c>
      <c r="D77" s="307" t="s">
        <v>18</v>
      </c>
      <c r="E77" s="213" t="s">
        <v>127</v>
      </c>
      <c r="F77" s="349">
        <v>39521</v>
      </c>
      <c r="G77" s="318">
        <f t="shared" ca="1" si="3"/>
        <v>11</v>
      </c>
      <c r="H77" s="315" t="str">
        <f ca="1">LOOKUP(F77,'Year Groups'!$B$2:$B$11,'Year Groups'!$A$2:$A$13)</f>
        <v>Year 7</v>
      </c>
      <c r="I77" s="346" t="s">
        <v>159</v>
      </c>
      <c r="J77" s="58"/>
      <c r="K77" s="266"/>
      <c r="L77" s="266"/>
      <c r="M77" s="266"/>
      <c r="N77" s="266"/>
    </row>
    <row r="78" spans="1:15" x14ac:dyDescent="0.2">
      <c r="A78" s="346">
        <v>183</v>
      </c>
      <c r="B78" s="345" t="s">
        <v>201</v>
      </c>
      <c r="C78" s="345" t="s">
        <v>200</v>
      </c>
      <c r="D78" s="307" t="s">
        <v>18</v>
      </c>
      <c r="E78" s="213" t="s">
        <v>127</v>
      </c>
      <c r="F78" s="349">
        <v>39667</v>
      </c>
      <c r="G78" s="318">
        <f t="shared" ca="1" si="3"/>
        <v>11</v>
      </c>
      <c r="H78" s="315" t="str">
        <f ca="1">LOOKUP(F78,'Year Groups'!$B$2:$B$11,'Year Groups'!$A$2:$A$13)</f>
        <v>Year 7</v>
      </c>
      <c r="I78" s="346" t="s">
        <v>159</v>
      </c>
      <c r="J78" s="58"/>
      <c r="K78" s="266"/>
      <c r="L78" s="266"/>
      <c r="M78" s="266"/>
      <c r="N78" s="266"/>
    </row>
    <row r="79" spans="1:15" x14ac:dyDescent="0.2">
      <c r="A79" s="346">
        <v>184</v>
      </c>
      <c r="B79" s="345" t="s">
        <v>202</v>
      </c>
      <c r="C79" s="345" t="s">
        <v>200</v>
      </c>
      <c r="D79" s="307" t="s">
        <v>18</v>
      </c>
      <c r="E79" s="213" t="s">
        <v>127</v>
      </c>
      <c r="F79" s="349">
        <v>40293</v>
      </c>
      <c r="G79" s="318">
        <f t="shared" ca="1" si="3"/>
        <v>9</v>
      </c>
      <c r="H79" s="315" t="str">
        <f ca="1">LOOKUP(F79,'Year Groups'!$B$2:$B$11,'Year Groups'!$A$2:$A$13)</f>
        <v>Year 5</v>
      </c>
      <c r="I79" s="346" t="s">
        <v>152</v>
      </c>
      <c r="J79" s="58"/>
      <c r="K79" s="266"/>
      <c r="L79" s="266"/>
      <c r="M79" s="266"/>
      <c r="N79" s="266"/>
    </row>
    <row r="80" spans="1:15" x14ac:dyDescent="0.2">
      <c r="A80" s="346">
        <v>185</v>
      </c>
      <c r="B80" s="345" t="s">
        <v>187</v>
      </c>
      <c r="C80" s="345" t="s">
        <v>186</v>
      </c>
      <c r="D80" s="307" t="s">
        <v>18</v>
      </c>
      <c r="E80" s="213" t="s">
        <v>127</v>
      </c>
      <c r="F80" s="349">
        <v>39756</v>
      </c>
      <c r="G80" s="318">
        <f t="shared" ca="1" si="3"/>
        <v>11</v>
      </c>
      <c r="H80" s="315" t="str">
        <f ca="1">LOOKUP(F80,'Year Groups'!$B$2:$B$11,'Year Groups'!$A$2:$A$13)</f>
        <v>Year 6</v>
      </c>
      <c r="I80" s="346" t="s">
        <v>152</v>
      </c>
      <c r="J80" s="266"/>
      <c r="K80" s="266"/>
      <c r="L80" s="266"/>
      <c r="M80" s="266"/>
      <c r="N80" s="266"/>
    </row>
    <row r="81" spans="1:14" x14ac:dyDescent="0.2">
      <c r="A81" s="346">
        <v>186</v>
      </c>
      <c r="B81" s="345" t="s">
        <v>175</v>
      </c>
      <c r="C81" s="345" t="s">
        <v>174</v>
      </c>
      <c r="D81" s="307" t="s">
        <v>18</v>
      </c>
      <c r="E81" s="213" t="s">
        <v>135</v>
      </c>
      <c r="F81" s="349">
        <v>39558</v>
      </c>
      <c r="G81" s="318">
        <f t="shared" ca="1" si="3"/>
        <v>11</v>
      </c>
      <c r="H81" s="315" t="str">
        <f ca="1">LOOKUP(F81,'Year Groups'!$B$2:$B$11,'Year Groups'!$A$2:$A$13)</f>
        <v>Year 7</v>
      </c>
      <c r="I81" s="346" t="s">
        <v>156</v>
      </c>
      <c r="J81" s="266"/>
      <c r="K81" s="266"/>
      <c r="L81" s="266"/>
      <c r="M81" s="266"/>
      <c r="N81" s="266"/>
    </row>
    <row r="82" spans="1:14" x14ac:dyDescent="0.2">
      <c r="A82" s="346">
        <v>187</v>
      </c>
      <c r="B82" s="345" t="s">
        <v>176</v>
      </c>
      <c r="C82" s="345" t="s">
        <v>174</v>
      </c>
      <c r="D82" s="307" t="s">
        <v>18</v>
      </c>
      <c r="E82" s="213" t="s">
        <v>127</v>
      </c>
      <c r="F82" s="349">
        <v>40469</v>
      </c>
      <c r="G82" s="318">
        <f t="shared" ca="1" si="3"/>
        <v>9</v>
      </c>
      <c r="H82" s="315" t="str">
        <f ca="1">LOOKUP(F82,'Year Groups'!$B$2:$B$11,'Year Groups'!$A$2:$A$13)</f>
        <v>Year 4</v>
      </c>
      <c r="I82" s="346" t="s">
        <v>151</v>
      </c>
      <c r="J82" s="58"/>
      <c r="K82" s="266"/>
      <c r="L82" s="266"/>
      <c r="M82" s="266"/>
      <c r="N82" s="266"/>
    </row>
    <row r="83" spans="1:14" x14ac:dyDescent="0.2">
      <c r="A83" s="346">
        <v>188</v>
      </c>
      <c r="B83" s="345" t="s">
        <v>194</v>
      </c>
      <c r="C83" s="345" t="s">
        <v>141</v>
      </c>
      <c r="D83" s="307" t="s">
        <v>18</v>
      </c>
      <c r="E83" s="213" t="s">
        <v>127</v>
      </c>
      <c r="F83" s="349">
        <v>40416</v>
      </c>
      <c r="G83" s="318">
        <f t="shared" ca="1" si="3"/>
        <v>9</v>
      </c>
      <c r="H83" s="315" t="str">
        <f ca="1">LOOKUP(F83,'Year Groups'!$B$2:$B$11,'Year Groups'!$A$2:$A$13)</f>
        <v>Year 5</v>
      </c>
      <c r="I83" s="346" t="s">
        <v>152</v>
      </c>
      <c r="J83" s="58"/>
      <c r="K83" s="266"/>
      <c r="L83" s="266"/>
      <c r="M83" s="266"/>
      <c r="N83" s="266"/>
    </row>
    <row r="84" spans="1:14" x14ac:dyDescent="0.2">
      <c r="A84" s="346">
        <v>189</v>
      </c>
      <c r="B84" s="345" t="s">
        <v>193</v>
      </c>
      <c r="C84" s="345" t="s">
        <v>192</v>
      </c>
      <c r="D84" s="307" t="s">
        <v>18</v>
      </c>
      <c r="E84" s="213" t="s">
        <v>127</v>
      </c>
      <c r="F84" s="349">
        <v>40486</v>
      </c>
      <c r="G84" s="318">
        <f t="shared" ca="1" si="3"/>
        <v>9</v>
      </c>
      <c r="H84" s="315" t="str">
        <f ca="1">LOOKUP(F84,'Year Groups'!$B$2:$B$11,'Year Groups'!$A$2:$A$13)</f>
        <v>Year 4</v>
      </c>
      <c r="I84" s="346" t="s">
        <v>151</v>
      </c>
      <c r="J84" s="58"/>
      <c r="K84" s="266"/>
      <c r="L84" s="266"/>
      <c r="M84" s="266"/>
      <c r="N84" s="266"/>
    </row>
    <row r="85" spans="1:14" x14ac:dyDescent="0.2">
      <c r="A85" s="346">
        <v>190</v>
      </c>
      <c r="B85" s="345" t="s">
        <v>204</v>
      </c>
      <c r="C85" s="345" t="s">
        <v>203</v>
      </c>
      <c r="D85" s="307" t="s">
        <v>18</v>
      </c>
      <c r="E85" s="213" t="s">
        <v>135</v>
      </c>
      <c r="F85" s="349">
        <v>39868</v>
      </c>
      <c r="G85" s="318">
        <f t="shared" ca="1" si="3"/>
        <v>10</v>
      </c>
      <c r="H85" s="315" t="str">
        <f ca="1">LOOKUP(F85,'Year Groups'!$B$2:$B$11,'Year Groups'!$A$2:$A$13)</f>
        <v>Year 6</v>
      </c>
      <c r="I85" s="346" t="s">
        <v>153</v>
      </c>
      <c r="J85" s="58"/>
      <c r="K85" s="266"/>
      <c r="L85" s="266"/>
      <c r="M85" s="266"/>
      <c r="N85" s="266"/>
    </row>
    <row r="86" spans="1:14" x14ac:dyDescent="0.2">
      <c r="A86" s="346">
        <v>191</v>
      </c>
      <c r="B86" s="345" t="s">
        <v>158</v>
      </c>
      <c r="C86" s="345" t="s">
        <v>203</v>
      </c>
      <c r="D86" s="307" t="s">
        <v>18</v>
      </c>
      <c r="E86" s="213" t="s">
        <v>127</v>
      </c>
      <c r="F86" s="349">
        <v>39868</v>
      </c>
      <c r="G86" s="318">
        <f t="shared" ca="1" si="3"/>
        <v>10</v>
      </c>
      <c r="H86" s="315" t="str">
        <f ca="1">LOOKUP(F86,'Year Groups'!$B$2:$B$11,'Year Groups'!$A$2:$A$13)</f>
        <v>Year 6</v>
      </c>
      <c r="I86" s="346" t="s">
        <v>152</v>
      </c>
      <c r="J86" s="58"/>
      <c r="K86" s="266"/>
      <c r="L86" s="266"/>
      <c r="M86" s="266"/>
      <c r="N86" s="266"/>
    </row>
    <row r="87" spans="1:14" x14ac:dyDescent="0.2">
      <c r="A87" s="346">
        <v>192</v>
      </c>
      <c r="B87" s="345" t="s">
        <v>280</v>
      </c>
      <c r="C87" s="345" t="s">
        <v>281</v>
      </c>
      <c r="D87" s="307" t="s">
        <v>18</v>
      </c>
      <c r="E87" s="213" t="s">
        <v>127</v>
      </c>
      <c r="F87" s="349">
        <v>39566</v>
      </c>
      <c r="G87" s="318">
        <f t="shared" ca="1" si="3"/>
        <v>11</v>
      </c>
      <c r="H87" s="315" t="str">
        <f ca="1">LOOKUP(F87,'Year Groups'!$B$2:$B$11,'Year Groups'!$A$2:$A$13)</f>
        <v>Year 7</v>
      </c>
      <c r="I87" s="346" t="s">
        <v>159</v>
      </c>
      <c r="J87" s="58"/>
      <c r="K87" s="266"/>
      <c r="L87" s="266"/>
      <c r="M87" s="266"/>
      <c r="N87" s="266"/>
    </row>
    <row r="88" spans="1:14" x14ac:dyDescent="0.2">
      <c r="A88" s="346">
        <v>193</v>
      </c>
      <c r="B88" s="345" t="s">
        <v>282</v>
      </c>
      <c r="C88" s="345" t="s">
        <v>257</v>
      </c>
      <c r="D88" s="307" t="s">
        <v>18</v>
      </c>
      <c r="E88" s="213" t="s">
        <v>135</v>
      </c>
      <c r="F88" s="349">
        <v>40443</v>
      </c>
      <c r="G88" s="318">
        <f t="shared" ca="1" si="3"/>
        <v>9</v>
      </c>
      <c r="H88" s="315" t="str">
        <f ca="1">LOOKUP(F88,'Year Groups'!$B$2:$B$11,'Year Groups'!$A$2:$A$13)</f>
        <v>Year 4</v>
      </c>
      <c r="I88" s="346" t="s">
        <v>153</v>
      </c>
      <c r="J88" s="58"/>
      <c r="K88" s="266"/>
      <c r="L88" s="266"/>
      <c r="M88" s="266"/>
      <c r="N88" s="266"/>
    </row>
    <row r="89" spans="1:14" x14ac:dyDescent="0.2">
      <c r="A89" s="346">
        <v>194</v>
      </c>
      <c r="B89" s="345"/>
      <c r="C89" s="345"/>
      <c r="D89" s="307"/>
      <c r="E89" s="213"/>
      <c r="F89" s="349"/>
      <c r="G89" s="318"/>
      <c r="H89" s="315"/>
      <c r="I89" s="346"/>
      <c r="J89" s="58"/>
      <c r="K89" s="266"/>
      <c r="L89" s="266"/>
      <c r="M89" s="266"/>
      <c r="N89" s="266"/>
    </row>
    <row r="90" spans="1:14" x14ac:dyDescent="0.2">
      <c r="A90" s="346">
        <v>195</v>
      </c>
      <c r="B90" s="345"/>
      <c r="C90" s="345"/>
      <c r="D90" s="307"/>
      <c r="E90" s="213"/>
      <c r="F90" s="349"/>
      <c r="G90" s="318"/>
      <c r="H90" s="315"/>
      <c r="I90" s="346"/>
      <c r="J90" s="58"/>
      <c r="K90" s="266"/>
      <c r="L90" s="266"/>
      <c r="M90" s="266"/>
      <c r="N90" s="266"/>
    </row>
    <row r="91" spans="1:14" x14ac:dyDescent="0.2">
      <c r="A91" s="346">
        <v>196</v>
      </c>
      <c r="B91" s="345"/>
      <c r="C91" s="345"/>
      <c r="D91" s="307"/>
      <c r="E91" s="213"/>
      <c r="F91" s="349"/>
      <c r="G91" s="318"/>
      <c r="H91" s="315"/>
      <c r="I91" s="346"/>
      <c r="J91" s="58"/>
      <c r="K91" s="266"/>
      <c r="L91" s="266"/>
      <c r="M91" s="266"/>
      <c r="N91" s="266"/>
    </row>
    <row r="92" spans="1:14" x14ac:dyDescent="0.2">
      <c r="A92" s="346">
        <v>197</v>
      </c>
      <c r="B92" s="345"/>
      <c r="C92" s="345"/>
      <c r="D92" s="307"/>
      <c r="E92" s="213"/>
      <c r="F92" s="349"/>
      <c r="G92" s="318"/>
      <c r="H92" s="315"/>
      <c r="I92" s="346"/>
      <c r="J92" s="58"/>
      <c r="K92" s="266"/>
      <c r="L92" s="266"/>
      <c r="M92" s="266"/>
      <c r="N92" s="266"/>
    </row>
    <row r="93" spans="1:14" x14ac:dyDescent="0.2">
      <c r="A93" s="346">
        <v>198</v>
      </c>
      <c r="B93" s="345"/>
      <c r="C93" s="345"/>
      <c r="D93" s="307"/>
      <c r="E93" s="213"/>
      <c r="F93" s="349"/>
      <c r="G93" s="318"/>
      <c r="H93" s="315"/>
      <c r="I93" s="346"/>
      <c r="J93" s="58"/>
      <c r="K93" s="266"/>
      <c r="L93" s="266"/>
      <c r="M93" s="266"/>
      <c r="N93" s="266"/>
    </row>
    <row r="94" spans="1:14" x14ac:dyDescent="0.2">
      <c r="A94" s="346">
        <v>199</v>
      </c>
      <c r="B94" s="345"/>
      <c r="C94" s="345"/>
      <c r="D94" s="307"/>
      <c r="E94" s="213"/>
      <c r="F94" s="349"/>
      <c r="G94" s="318"/>
      <c r="H94" s="315"/>
      <c r="I94" s="346"/>
      <c r="J94" s="58"/>
      <c r="K94" s="266"/>
      <c r="L94" s="266"/>
      <c r="M94" s="266"/>
      <c r="N94" s="266"/>
    </row>
    <row r="95" spans="1:14" x14ac:dyDescent="0.2">
      <c r="A95" s="2">
        <v>200</v>
      </c>
      <c r="B95" s="353" t="s">
        <v>207</v>
      </c>
      <c r="C95" s="353" t="s">
        <v>208</v>
      </c>
      <c r="D95" s="34" t="s">
        <v>13</v>
      </c>
      <c r="E95" s="228" t="s">
        <v>127</v>
      </c>
      <c r="F95" s="354">
        <v>38000</v>
      </c>
      <c r="G95" s="318">
        <f t="shared" ref="G95:G129" ca="1" si="4">INT((TODAY()-F95)/365.25)</f>
        <v>15</v>
      </c>
      <c r="H95" s="315" t="str">
        <f ca="1">LOOKUP(F95,'Year Groups'!$B$2:$B$11,'Year Groups'!$A$2:$A$13)</f>
        <v>Year 11</v>
      </c>
      <c r="I95" s="309" t="s">
        <v>231</v>
      </c>
      <c r="J95" s="34"/>
      <c r="K95" s="266"/>
      <c r="L95" s="266"/>
      <c r="M95" s="266"/>
      <c r="N95" s="266"/>
    </row>
    <row r="96" spans="1:14" x14ac:dyDescent="0.2">
      <c r="A96" s="2">
        <v>201</v>
      </c>
      <c r="B96" s="355" t="s">
        <v>225</v>
      </c>
      <c r="C96" s="355" t="s">
        <v>226</v>
      </c>
      <c r="D96" s="34" t="s">
        <v>13</v>
      </c>
      <c r="E96" s="228" t="s">
        <v>135</v>
      </c>
      <c r="F96" s="356">
        <v>38331</v>
      </c>
      <c r="G96" s="318">
        <f t="shared" ca="1" si="4"/>
        <v>14</v>
      </c>
      <c r="H96" s="315" t="str">
        <f ca="1">LOOKUP(F96,'Year Groups'!$B$2:$B$11,'Year Groups'!$A$2:$A$13)</f>
        <v>Year 10</v>
      </c>
      <c r="I96" s="315" t="s">
        <v>140</v>
      </c>
      <c r="J96" s="34"/>
      <c r="K96" s="266"/>
      <c r="L96" s="266"/>
      <c r="M96" s="266"/>
      <c r="N96" s="266"/>
    </row>
    <row r="97" spans="1:14" x14ac:dyDescent="0.2">
      <c r="A97" s="2">
        <v>202</v>
      </c>
      <c r="B97" s="355" t="s">
        <v>227</v>
      </c>
      <c r="C97" s="355" t="s">
        <v>228</v>
      </c>
      <c r="D97" s="34" t="s">
        <v>13</v>
      </c>
      <c r="E97" s="318" t="s">
        <v>135</v>
      </c>
      <c r="F97" s="356">
        <v>38499</v>
      </c>
      <c r="G97" s="318">
        <f t="shared" ca="1" si="4"/>
        <v>14</v>
      </c>
      <c r="H97" s="315" t="str">
        <f ca="1">LOOKUP(F97,'Year Groups'!$B$2:$B$11,'Year Groups'!$A$2:$A$13)</f>
        <v>Year 10</v>
      </c>
      <c r="I97" s="315" t="s">
        <v>140</v>
      </c>
      <c r="J97" s="34"/>
      <c r="K97" s="266"/>
      <c r="L97" s="266"/>
      <c r="M97" s="266"/>
      <c r="N97" s="266"/>
    </row>
    <row r="98" spans="1:14" x14ac:dyDescent="0.2">
      <c r="A98" s="2">
        <v>203</v>
      </c>
      <c r="B98" s="353" t="s">
        <v>209</v>
      </c>
      <c r="C98" s="353" t="s">
        <v>210</v>
      </c>
      <c r="D98" s="34" t="s">
        <v>13</v>
      </c>
      <c r="E98" s="228" t="s">
        <v>127</v>
      </c>
      <c r="F98" s="354">
        <v>38119</v>
      </c>
      <c r="G98" s="318">
        <f t="shared" ca="1" si="4"/>
        <v>15</v>
      </c>
      <c r="H98" s="315" t="str">
        <f ca="1">LOOKUP(F98,'Year Groups'!$B$2:$B$11,'Year Groups'!$A$2:$A$13)</f>
        <v>Year 11</v>
      </c>
      <c r="I98" s="315" t="s">
        <v>231</v>
      </c>
      <c r="J98" s="34"/>
      <c r="K98" s="266"/>
      <c r="L98" s="266"/>
      <c r="M98" s="266"/>
      <c r="N98" s="269"/>
    </row>
    <row r="99" spans="1:14" x14ac:dyDescent="0.2">
      <c r="A99" s="2">
        <v>204</v>
      </c>
      <c r="B99" s="353" t="s">
        <v>148</v>
      </c>
      <c r="C99" s="353" t="s">
        <v>229</v>
      </c>
      <c r="D99" s="34" t="s">
        <v>13</v>
      </c>
      <c r="E99" s="228" t="s">
        <v>135</v>
      </c>
      <c r="F99" s="354">
        <v>38217</v>
      </c>
      <c r="G99" s="318">
        <f t="shared" ca="1" si="4"/>
        <v>15</v>
      </c>
      <c r="H99" s="315" t="str">
        <f ca="1">LOOKUP(F99,'Year Groups'!$B$2:$B$11,'Year Groups'!$A$2:$A$13)</f>
        <v>Year 11</v>
      </c>
      <c r="I99" s="315" t="s">
        <v>232</v>
      </c>
      <c r="J99" s="58"/>
      <c r="K99" s="266"/>
      <c r="L99" s="266"/>
      <c r="M99" s="266"/>
      <c r="N99" s="266"/>
    </row>
    <row r="100" spans="1:14" x14ac:dyDescent="0.2">
      <c r="A100" s="2">
        <v>205</v>
      </c>
      <c r="B100" s="353" t="s">
        <v>211</v>
      </c>
      <c r="C100" s="353" t="s">
        <v>212</v>
      </c>
      <c r="D100" s="34" t="s">
        <v>13</v>
      </c>
      <c r="E100" s="228" t="s">
        <v>127</v>
      </c>
      <c r="F100" s="356">
        <v>37830</v>
      </c>
      <c r="G100" s="318">
        <f t="shared" ca="1" si="4"/>
        <v>16</v>
      </c>
      <c r="H100" s="315" t="str">
        <f ca="1">LOOKUP(F100,'Year Groups'!$B$2:$B$11,'Year Groups'!$A$2:$A$13)</f>
        <v>Year 12</v>
      </c>
      <c r="I100" s="309" t="s">
        <v>231</v>
      </c>
      <c r="J100" s="34"/>
      <c r="K100" s="266"/>
      <c r="L100" s="266"/>
      <c r="M100" s="266"/>
      <c r="N100" s="269"/>
    </row>
    <row r="101" spans="1:14" x14ac:dyDescent="0.2">
      <c r="A101" s="2">
        <v>206</v>
      </c>
      <c r="B101" s="355" t="s">
        <v>213</v>
      </c>
      <c r="C101" s="355" t="s">
        <v>214</v>
      </c>
      <c r="D101" s="34" t="s">
        <v>13</v>
      </c>
      <c r="E101" s="318" t="s">
        <v>127</v>
      </c>
      <c r="F101" s="356">
        <v>38287</v>
      </c>
      <c r="G101" s="318">
        <f t="shared" ca="1" si="4"/>
        <v>15</v>
      </c>
      <c r="H101" s="315" t="str">
        <f ca="1">LOOKUP(F101,'Year Groups'!$B$2:$B$11,'Year Groups'!$A$2:$A$13)</f>
        <v>Year 10</v>
      </c>
      <c r="I101" s="309" t="s">
        <v>233</v>
      </c>
      <c r="J101" s="34"/>
      <c r="K101" s="266"/>
      <c r="L101" s="266"/>
      <c r="M101" s="266"/>
      <c r="N101" s="266"/>
    </row>
    <row r="102" spans="1:14" x14ac:dyDescent="0.2">
      <c r="A102" s="2">
        <v>207</v>
      </c>
      <c r="B102" s="357" t="s">
        <v>215</v>
      </c>
      <c r="C102" s="357" t="s">
        <v>216</v>
      </c>
      <c r="D102" s="34" t="s">
        <v>13</v>
      </c>
      <c r="E102" s="360" t="s">
        <v>127</v>
      </c>
      <c r="F102" s="358">
        <v>38737</v>
      </c>
      <c r="G102" s="318">
        <f t="shared" ca="1" si="4"/>
        <v>13</v>
      </c>
      <c r="H102" s="315" t="str">
        <f ca="1">LOOKUP(F102,'Year Groups'!$B$2:$B$11,'Year Groups'!$A$2:$A$13)</f>
        <v>Year 9</v>
      </c>
      <c r="I102" s="309" t="s">
        <v>233</v>
      </c>
      <c r="J102" s="58"/>
      <c r="K102" s="266"/>
      <c r="L102" s="266"/>
      <c r="M102" s="266"/>
      <c r="N102" s="266"/>
    </row>
    <row r="103" spans="1:14" x14ac:dyDescent="0.2">
      <c r="A103" s="2">
        <v>208</v>
      </c>
      <c r="B103" s="355" t="s">
        <v>171</v>
      </c>
      <c r="C103" s="353" t="s">
        <v>217</v>
      </c>
      <c r="D103" s="34" t="s">
        <v>13</v>
      </c>
      <c r="E103" s="228" t="s">
        <v>127</v>
      </c>
      <c r="F103" s="354">
        <v>38210</v>
      </c>
      <c r="G103" s="318">
        <f t="shared" ca="1" si="4"/>
        <v>15</v>
      </c>
      <c r="H103" s="315" t="str">
        <f ca="1">LOOKUP(F103,'Year Groups'!$B$2:$B$11,'Year Groups'!$A$2:$A$13)</f>
        <v>Year 11</v>
      </c>
      <c r="I103" s="315" t="s">
        <v>231</v>
      </c>
      <c r="J103" s="58"/>
      <c r="K103" s="266"/>
      <c r="L103" s="266"/>
      <c r="M103" s="266"/>
      <c r="N103" s="266"/>
    </row>
    <row r="104" spans="1:14" x14ac:dyDescent="0.2">
      <c r="A104" s="2">
        <v>209</v>
      </c>
      <c r="B104" s="355" t="s">
        <v>142</v>
      </c>
      <c r="C104" s="355" t="s">
        <v>230</v>
      </c>
      <c r="D104" s="34" t="s">
        <v>13</v>
      </c>
      <c r="E104" s="318" t="s">
        <v>135</v>
      </c>
      <c r="F104" s="339">
        <v>37630</v>
      </c>
      <c r="G104" s="318">
        <f t="shared" ca="1" si="4"/>
        <v>16</v>
      </c>
      <c r="H104" s="315" t="str">
        <f ca="1">LOOKUP(F104,'Year Groups'!$B$2:$B$11,'Year Groups'!$A$2:$A$13)</f>
        <v>Year 12</v>
      </c>
      <c r="I104" s="315" t="s">
        <v>232</v>
      </c>
      <c r="J104" s="58"/>
      <c r="K104" s="266"/>
      <c r="L104" s="266"/>
      <c r="M104" s="266"/>
      <c r="N104" s="266"/>
    </row>
    <row r="105" spans="1:14" x14ac:dyDescent="0.2">
      <c r="A105" s="2">
        <v>210</v>
      </c>
      <c r="B105" s="359" t="s">
        <v>218</v>
      </c>
      <c r="C105" s="359" t="s">
        <v>219</v>
      </c>
      <c r="D105" s="34" t="s">
        <v>13</v>
      </c>
      <c r="E105" s="360" t="s">
        <v>127</v>
      </c>
      <c r="F105" s="358">
        <v>38363</v>
      </c>
      <c r="G105" s="318">
        <f t="shared" ca="1" si="4"/>
        <v>14</v>
      </c>
      <c r="H105" s="315" t="str">
        <f ca="1">LOOKUP(F105,'Year Groups'!$B$2:$B$11,'Year Groups'!$A$2:$A$13)</f>
        <v>Year 10</v>
      </c>
      <c r="I105" s="315" t="s">
        <v>233</v>
      </c>
      <c r="J105" s="58"/>
      <c r="K105" s="266"/>
      <c r="L105" s="266"/>
      <c r="M105" s="266"/>
      <c r="N105" s="266"/>
    </row>
    <row r="106" spans="1:14" x14ac:dyDescent="0.2">
      <c r="A106" s="2">
        <v>211</v>
      </c>
      <c r="B106" s="357" t="s">
        <v>220</v>
      </c>
      <c r="C106" s="357" t="s">
        <v>221</v>
      </c>
      <c r="D106" s="34" t="s">
        <v>13</v>
      </c>
      <c r="E106" s="360" t="s">
        <v>127</v>
      </c>
      <c r="F106" s="358">
        <v>38470</v>
      </c>
      <c r="G106" s="318">
        <f t="shared" ca="1" si="4"/>
        <v>14</v>
      </c>
      <c r="H106" s="315" t="str">
        <f ca="1">LOOKUP(F106,'Year Groups'!$B$2:$B$11,'Year Groups'!$A$2:$A$13)</f>
        <v>Year 10</v>
      </c>
      <c r="I106" s="315" t="s">
        <v>233</v>
      </c>
      <c r="J106" s="58"/>
      <c r="K106" s="266"/>
      <c r="L106" s="266"/>
      <c r="M106" s="266"/>
      <c r="N106" s="269"/>
    </row>
    <row r="107" spans="1:14" x14ac:dyDescent="0.2">
      <c r="A107" s="2">
        <v>212</v>
      </c>
      <c r="B107" s="359" t="s">
        <v>222</v>
      </c>
      <c r="C107" s="359" t="s">
        <v>223</v>
      </c>
      <c r="D107" s="34" t="s">
        <v>13</v>
      </c>
      <c r="E107" s="360" t="s">
        <v>127</v>
      </c>
      <c r="F107" s="358">
        <v>37602</v>
      </c>
      <c r="G107" s="318">
        <f t="shared" ca="1" si="4"/>
        <v>16</v>
      </c>
      <c r="H107" s="315" t="str">
        <f ca="1">LOOKUP(F107,'Year Groups'!$B$2:$B$11,'Year Groups'!$A$2:$A$13)</f>
        <v>Year 12</v>
      </c>
      <c r="I107" s="315" t="s">
        <v>231</v>
      </c>
      <c r="J107" s="58"/>
      <c r="K107" s="266"/>
      <c r="L107" s="266"/>
      <c r="M107" s="266"/>
      <c r="N107" s="266"/>
    </row>
    <row r="108" spans="1:14" x14ac:dyDescent="0.2">
      <c r="A108" s="2">
        <v>213</v>
      </c>
      <c r="B108" s="355" t="s">
        <v>215</v>
      </c>
      <c r="C108" s="355" t="s">
        <v>224</v>
      </c>
      <c r="D108" s="34" t="s">
        <v>13</v>
      </c>
      <c r="E108" s="318" t="s">
        <v>127</v>
      </c>
      <c r="F108" s="356">
        <v>38211</v>
      </c>
      <c r="G108" s="318">
        <f t="shared" ca="1" si="4"/>
        <v>15</v>
      </c>
      <c r="H108" s="315" t="str">
        <f ca="1">LOOKUP(F108,'Year Groups'!$B$2:$B$11,'Year Groups'!$A$2:$A$13)</f>
        <v>Year 11</v>
      </c>
      <c r="I108" s="315" t="s">
        <v>231</v>
      </c>
      <c r="J108" s="58"/>
      <c r="K108" s="266"/>
      <c r="L108" s="266"/>
      <c r="M108" s="266"/>
      <c r="N108" s="269"/>
    </row>
    <row r="109" spans="1:14" x14ac:dyDescent="0.2">
      <c r="A109" s="2">
        <v>214</v>
      </c>
      <c r="B109" s="355" t="s">
        <v>378</v>
      </c>
      <c r="C109" s="355" t="s">
        <v>379</v>
      </c>
      <c r="D109" s="34" t="s">
        <v>13</v>
      </c>
      <c r="E109" s="318" t="s">
        <v>127</v>
      </c>
      <c r="F109" s="356">
        <v>38651</v>
      </c>
      <c r="G109" s="318">
        <f t="shared" ref="G109:G110" ca="1" si="5">INT((TODAY()-F109)/365.25)</f>
        <v>14</v>
      </c>
      <c r="H109" s="315" t="str">
        <f ca="1">LOOKUP(F109,'Year Groups'!$B$2:$B$11,'Year Groups'!$A$2:$A$13)</f>
        <v>Year 9</v>
      </c>
      <c r="I109" s="315" t="s">
        <v>233</v>
      </c>
      <c r="J109" s="58"/>
      <c r="K109" s="266"/>
      <c r="L109" s="266"/>
      <c r="M109" s="266"/>
      <c r="N109" s="269"/>
    </row>
    <row r="110" spans="1:14" x14ac:dyDescent="0.2">
      <c r="A110" s="2">
        <v>215</v>
      </c>
      <c r="B110" s="355" t="s">
        <v>376</v>
      </c>
      <c r="C110" s="355" t="s">
        <v>377</v>
      </c>
      <c r="D110" s="34" t="s">
        <v>13</v>
      </c>
      <c r="E110" s="318" t="s">
        <v>127</v>
      </c>
      <c r="F110" s="356">
        <v>38848</v>
      </c>
      <c r="G110" s="318">
        <f t="shared" ca="1" si="5"/>
        <v>13</v>
      </c>
      <c r="H110" s="315" t="str">
        <f ca="1">LOOKUP(F110,'Year Groups'!$B$2:$B$11,'Year Groups'!$A$2:$A$13)</f>
        <v>Year 9</v>
      </c>
      <c r="I110" s="315" t="s">
        <v>233</v>
      </c>
      <c r="J110" s="58"/>
      <c r="K110" s="266"/>
      <c r="L110" s="266"/>
      <c r="M110" s="266"/>
      <c r="N110" s="269"/>
    </row>
    <row r="111" spans="1:14" x14ac:dyDescent="0.2">
      <c r="A111" s="2">
        <v>280</v>
      </c>
      <c r="B111" s="355" t="s">
        <v>334</v>
      </c>
      <c r="C111" s="355" t="s">
        <v>335</v>
      </c>
      <c r="D111" s="34" t="s">
        <v>126</v>
      </c>
      <c r="E111" s="318" t="s">
        <v>135</v>
      </c>
      <c r="F111" s="356">
        <v>38685</v>
      </c>
      <c r="G111" s="318">
        <f t="shared" ca="1" si="4"/>
        <v>13</v>
      </c>
      <c r="H111" s="315" t="str">
        <f ca="1">LOOKUP(F111,'Year Groups'!$B$2:$B$11,'Year Groups'!$A$2:$A$13)</f>
        <v>Year 9</v>
      </c>
      <c r="I111" s="315" t="s">
        <v>140</v>
      </c>
      <c r="J111" s="58"/>
      <c r="K111" s="266"/>
      <c r="L111" s="266"/>
      <c r="M111" s="266"/>
      <c r="N111" s="269"/>
    </row>
    <row r="112" spans="1:14" x14ac:dyDescent="0.2">
      <c r="A112" s="346">
        <v>290</v>
      </c>
      <c r="B112" s="345" t="s">
        <v>150</v>
      </c>
      <c r="C112" s="345" t="s">
        <v>149</v>
      </c>
      <c r="D112" s="307" t="s">
        <v>18</v>
      </c>
      <c r="E112" s="213" t="s">
        <v>127</v>
      </c>
      <c r="F112" s="314">
        <v>38167</v>
      </c>
      <c r="G112" s="318">
        <f t="shared" ca="1" si="4"/>
        <v>15</v>
      </c>
      <c r="H112" s="315" t="str">
        <f ca="1">LOOKUP(F112,'Year Groups'!$B$2:$B$11,'Year Groups'!$A$2:$A$13)</f>
        <v>Year 11</v>
      </c>
      <c r="I112" s="346" t="s">
        <v>231</v>
      </c>
      <c r="J112" s="58"/>
      <c r="K112" s="266"/>
      <c r="L112" s="266"/>
      <c r="M112" s="266"/>
      <c r="N112" s="266"/>
    </row>
    <row r="113" spans="1:14" x14ac:dyDescent="0.2">
      <c r="A113" s="346">
        <v>291</v>
      </c>
      <c r="B113" s="345" t="s">
        <v>142</v>
      </c>
      <c r="C113" s="345" t="s">
        <v>141</v>
      </c>
      <c r="D113" s="307" t="s">
        <v>18</v>
      </c>
      <c r="E113" s="307" t="s">
        <v>135</v>
      </c>
      <c r="F113" s="311">
        <v>38842</v>
      </c>
      <c r="G113" s="318">
        <f t="shared" ca="1" si="4"/>
        <v>13</v>
      </c>
      <c r="H113" s="315" t="str">
        <f ca="1">LOOKUP(F113,'Year Groups'!$B$2:$B$11,'Year Groups'!$A$2:$A$13)</f>
        <v>Year 9</v>
      </c>
      <c r="I113" s="346" t="s">
        <v>140</v>
      </c>
      <c r="J113" s="58"/>
      <c r="K113" s="266"/>
      <c r="L113" s="266"/>
      <c r="M113" s="266"/>
      <c r="N113" s="269"/>
    </row>
    <row r="114" spans="1:14" x14ac:dyDescent="0.2">
      <c r="A114" s="346">
        <v>292</v>
      </c>
      <c r="B114" s="345" t="s">
        <v>148</v>
      </c>
      <c r="C114" s="345" t="s">
        <v>147</v>
      </c>
      <c r="D114" s="307" t="s">
        <v>18</v>
      </c>
      <c r="E114" s="307" t="s">
        <v>135</v>
      </c>
      <c r="F114" s="311">
        <v>38936</v>
      </c>
      <c r="G114" s="318">
        <f t="shared" ca="1" si="4"/>
        <v>13</v>
      </c>
      <c r="H114" s="315" t="str">
        <f ca="1">LOOKUP(F114,'Year Groups'!$B$2:$B$11,'Year Groups'!$A$2:$A$13)</f>
        <v>Year 9</v>
      </c>
      <c r="I114" s="346" t="s">
        <v>140</v>
      </c>
      <c r="J114" s="58"/>
      <c r="K114" s="266"/>
      <c r="L114" s="266"/>
      <c r="M114" s="266"/>
      <c r="N114" s="266"/>
    </row>
    <row r="115" spans="1:14" x14ac:dyDescent="0.2">
      <c r="A115" s="346">
        <v>293</v>
      </c>
      <c r="B115" s="345" t="s">
        <v>139</v>
      </c>
      <c r="C115" s="345" t="s">
        <v>138</v>
      </c>
      <c r="D115" s="307" t="s">
        <v>18</v>
      </c>
      <c r="E115" s="307" t="s">
        <v>135</v>
      </c>
      <c r="F115" s="308">
        <v>38954</v>
      </c>
      <c r="G115" s="318">
        <f t="shared" ca="1" si="4"/>
        <v>13</v>
      </c>
      <c r="H115" s="315" t="str">
        <f ca="1">LOOKUP(F115,'Year Groups'!$B$2:$B$11,'Year Groups'!$A$2:$A$13)</f>
        <v>Year 9</v>
      </c>
      <c r="I115" s="346" t="s">
        <v>140</v>
      </c>
      <c r="J115" s="58"/>
      <c r="K115" s="266"/>
      <c r="L115" s="266"/>
      <c r="M115" s="266"/>
      <c r="N115" s="266"/>
    </row>
    <row r="116" spans="1:14" x14ac:dyDescent="0.2">
      <c r="A116" s="346">
        <v>294</v>
      </c>
      <c r="B116" s="345" t="s">
        <v>146</v>
      </c>
      <c r="C116" s="345" t="s">
        <v>145</v>
      </c>
      <c r="D116" s="307" t="s">
        <v>18</v>
      </c>
      <c r="E116" s="307" t="s">
        <v>135</v>
      </c>
      <c r="F116" s="313">
        <v>38884</v>
      </c>
      <c r="G116" s="318">
        <f t="shared" ca="1" si="4"/>
        <v>13</v>
      </c>
      <c r="H116" s="315" t="str">
        <f ca="1">LOOKUP(F116,'Year Groups'!$B$2:$B$11,'Year Groups'!$A$2:$A$13)</f>
        <v>Year 9</v>
      </c>
      <c r="I116" s="346" t="s">
        <v>140</v>
      </c>
      <c r="J116" s="58"/>
      <c r="K116" s="266"/>
      <c r="L116" s="266"/>
      <c r="M116" s="266"/>
      <c r="N116" s="266"/>
    </row>
    <row r="117" spans="1:14" x14ac:dyDescent="0.2">
      <c r="A117" s="346">
        <v>295</v>
      </c>
      <c r="B117" s="345" t="s">
        <v>144</v>
      </c>
      <c r="C117" s="345" t="s">
        <v>143</v>
      </c>
      <c r="D117" s="307" t="s">
        <v>18</v>
      </c>
      <c r="E117" s="307" t="s">
        <v>135</v>
      </c>
      <c r="F117" s="311">
        <v>38694</v>
      </c>
      <c r="G117" s="318">
        <f t="shared" ca="1" si="4"/>
        <v>13</v>
      </c>
      <c r="H117" s="315" t="str">
        <f ca="1">LOOKUP(F117,'Year Groups'!$B$2:$B$11,'Year Groups'!$A$2:$A$13)</f>
        <v>Year 9</v>
      </c>
      <c r="I117" s="346" t="s">
        <v>140</v>
      </c>
      <c r="J117" s="58"/>
      <c r="K117" s="266"/>
      <c r="L117" s="266"/>
      <c r="M117" s="266"/>
      <c r="N117" s="266"/>
    </row>
    <row r="118" spans="1:14" x14ac:dyDescent="0.2">
      <c r="A118" s="346">
        <v>314</v>
      </c>
      <c r="B118" s="345"/>
      <c r="C118" s="345"/>
      <c r="D118" s="307"/>
      <c r="E118" s="307"/>
      <c r="F118" s="311"/>
      <c r="G118" s="318"/>
      <c r="H118" s="315"/>
      <c r="I118" s="346"/>
      <c r="J118" s="58"/>
      <c r="K118" s="266"/>
      <c r="L118" s="266"/>
      <c r="M118" s="266"/>
      <c r="N118" s="266"/>
    </row>
    <row r="119" spans="1:14" x14ac:dyDescent="0.2">
      <c r="A119" s="318">
        <v>711</v>
      </c>
      <c r="B119" s="319"/>
      <c r="C119" s="1"/>
      <c r="D119" s="320"/>
      <c r="E119" s="320"/>
      <c r="F119" s="321"/>
      <c r="G119" s="318">
        <f t="shared" ca="1" si="4"/>
        <v>119</v>
      </c>
      <c r="H119" s="315" t="e">
        <f>LOOKUP(F119,'Year Groups'!$B$2:$B$11,'Year Groups'!$A$2:$A$13)</f>
        <v>#N/A</v>
      </c>
      <c r="I119" s="315"/>
      <c r="J119" s="58"/>
      <c r="K119" s="266"/>
      <c r="L119" s="266"/>
      <c r="M119" s="266"/>
      <c r="N119" s="269"/>
    </row>
    <row r="120" spans="1:14" x14ac:dyDescent="0.2">
      <c r="A120" s="318"/>
      <c r="B120" s="319"/>
      <c r="C120" s="1"/>
      <c r="D120" s="320"/>
      <c r="E120" s="320"/>
      <c r="F120" s="321"/>
      <c r="G120" s="318">
        <f t="shared" ca="1" si="4"/>
        <v>119</v>
      </c>
      <c r="H120" s="315" t="e">
        <f>LOOKUP(F120,'Year Groups'!$B$2:$B$11,'Year Groups'!$A$2:$A$13)</f>
        <v>#N/A</v>
      </c>
      <c r="I120" s="315"/>
      <c r="J120" s="58"/>
      <c r="K120" s="266"/>
      <c r="L120" s="266"/>
      <c r="M120" s="266"/>
      <c r="N120" s="269"/>
    </row>
    <row r="121" spans="1:14" x14ac:dyDescent="0.2">
      <c r="A121" s="2"/>
      <c r="B121" s="1"/>
      <c r="C121" s="1"/>
      <c r="D121" s="20"/>
      <c r="E121" s="20"/>
      <c r="F121" s="317"/>
      <c r="G121" s="318">
        <f t="shared" ca="1" si="4"/>
        <v>119</v>
      </c>
      <c r="H121" s="315" t="e">
        <f>LOOKUP(F121,'Year Groups'!$B$2:$B$11,'Year Groups'!$A$2:$A$13)</f>
        <v>#N/A</v>
      </c>
      <c r="I121" s="315"/>
      <c r="J121" s="58"/>
      <c r="K121" s="266"/>
      <c r="L121" s="266"/>
      <c r="M121" s="266"/>
      <c r="N121" s="269"/>
    </row>
    <row r="122" spans="1:14" x14ac:dyDescent="0.2">
      <c r="A122" s="2"/>
      <c r="B122" s="1"/>
      <c r="C122" s="1"/>
      <c r="D122" s="20"/>
      <c r="E122" s="20"/>
      <c r="F122" s="317"/>
      <c r="G122" s="318">
        <f t="shared" ca="1" si="4"/>
        <v>119</v>
      </c>
      <c r="H122" s="315" t="e">
        <f>LOOKUP(F122,'Year Groups'!$B$2:$B$11,'Year Groups'!$A$2:$A$13)</f>
        <v>#N/A</v>
      </c>
      <c r="I122" s="315"/>
      <c r="J122" s="58"/>
      <c r="K122" s="266"/>
      <c r="L122" s="266"/>
      <c r="M122" s="266"/>
      <c r="N122" s="266"/>
    </row>
    <row r="123" spans="1:14" x14ac:dyDescent="0.2">
      <c r="A123" s="2"/>
      <c r="B123" s="1"/>
      <c r="C123" s="1"/>
      <c r="D123" s="20"/>
      <c r="E123" s="20"/>
      <c r="F123" s="316"/>
      <c r="G123" s="318">
        <f t="shared" ca="1" si="4"/>
        <v>119</v>
      </c>
      <c r="H123" s="315" t="e">
        <f>LOOKUP(F123,'Year Groups'!$B$2:$B$11,'Year Groups'!$A$2:$A$13)</f>
        <v>#N/A</v>
      </c>
      <c r="I123" s="315"/>
      <c r="J123" s="58"/>
      <c r="K123" s="266"/>
      <c r="L123" s="266"/>
      <c r="M123" s="266"/>
      <c r="N123" s="266"/>
    </row>
    <row r="124" spans="1:14" x14ac:dyDescent="0.2">
      <c r="A124" s="2"/>
      <c r="B124" s="1"/>
      <c r="C124" s="1"/>
      <c r="D124" s="20"/>
      <c r="E124" s="20"/>
      <c r="F124" s="316"/>
      <c r="G124" s="318">
        <f t="shared" ca="1" si="4"/>
        <v>119</v>
      </c>
      <c r="H124" s="315" t="e">
        <f>LOOKUP(F124,'Year Groups'!$B$2:$B$11,'Year Groups'!$A$2:$A$13)</f>
        <v>#N/A</v>
      </c>
      <c r="I124" s="315"/>
      <c r="J124" s="58"/>
      <c r="K124" s="266"/>
      <c r="L124" s="266"/>
      <c r="M124" s="266"/>
      <c r="N124" s="266"/>
    </row>
    <row r="125" spans="1:14" x14ac:dyDescent="0.2">
      <c r="A125" s="2"/>
      <c r="B125" s="1"/>
      <c r="C125" s="1"/>
      <c r="D125" s="20"/>
      <c r="E125" s="20"/>
      <c r="F125" s="316"/>
      <c r="G125" s="318">
        <f t="shared" ca="1" si="4"/>
        <v>119</v>
      </c>
      <c r="H125" s="315" t="e">
        <f>LOOKUP(F125,'Year Groups'!$B$2:$B$11,'Year Groups'!$A$2:$A$13)</f>
        <v>#N/A</v>
      </c>
      <c r="I125" s="315"/>
      <c r="J125" s="58"/>
      <c r="K125" s="266"/>
      <c r="L125" s="266"/>
      <c r="M125" s="266"/>
      <c r="N125" s="266"/>
    </row>
    <row r="126" spans="1:14" x14ac:dyDescent="0.2">
      <c r="A126" s="2"/>
      <c r="B126" s="1"/>
      <c r="C126" s="1"/>
      <c r="D126" s="20"/>
      <c r="E126" s="20"/>
      <c r="F126" s="316"/>
      <c r="G126" s="318">
        <f t="shared" ca="1" si="4"/>
        <v>119</v>
      </c>
      <c r="H126" s="315" t="e">
        <f>LOOKUP(F126,'Year Groups'!$B$2:$B$11,'Year Groups'!$A$2:$A$13)</f>
        <v>#N/A</v>
      </c>
      <c r="I126" s="315"/>
      <c r="J126" s="58"/>
      <c r="K126" s="266"/>
      <c r="L126" s="266"/>
      <c r="M126" s="266"/>
      <c r="N126" s="266"/>
    </row>
    <row r="127" spans="1:14" x14ac:dyDescent="0.2">
      <c r="A127" s="2"/>
      <c r="B127" s="1"/>
      <c r="C127" s="1"/>
      <c r="D127" s="20"/>
      <c r="E127" s="20"/>
      <c r="F127" s="316"/>
      <c r="G127" s="318">
        <f t="shared" ca="1" si="4"/>
        <v>119</v>
      </c>
      <c r="H127" s="315" t="e">
        <f>LOOKUP(F127,'Year Groups'!$B$2:$B$11,'Year Groups'!$A$2:$A$13)</f>
        <v>#N/A</v>
      </c>
      <c r="I127" s="315"/>
      <c r="J127" s="58"/>
      <c r="K127" s="266"/>
      <c r="L127" s="266"/>
      <c r="M127" s="266"/>
      <c r="N127" s="266"/>
    </row>
    <row r="128" spans="1:14" x14ac:dyDescent="0.2">
      <c r="A128" s="2"/>
      <c r="B128" s="1"/>
      <c r="C128" s="1"/>
      <c r="D128" s="20"/>
      <c r="E128" s="20"/>
      <c r="F128" s="316"/>
      <c r="G128" s="318">
        <f t="shared" ca="1" si="4"/>
        <v>119</v>
      </c>
      <c r="H128" s="315" t="e">
        <f>LOOKUP(F128,'Year Groups'!$B$2:$B$11,'Year Groups'!$A$2:$A$13)</f>
        <v>#N/A</v>
      </c>
      <c r="I128" s="315"/>
      <c r="J128" s="58"/>
      <c r="K128" s="266"/>
      <c r="L128" s="266"/>
      <c r="M128" s="266"/>
      <c r="N128" s="266"/>
    </row>
    <row r="129" spans="1:14" x14ac:dyDescent="0.2">
      <c r="A129" s="2"/>
      <c r="B129" s="1"/>
      <c r="C129" s="1"/>
      <c r="D129" s="20"/>
      <c r="E129" s="20"/>
      <c r="F129" s="316"/>
      <c r="G129" s="318">
        <f t="shared" ca="1" si="4"/>
        <v>119</v>
      </c>
      <c r="H129" s="315" t="e">
        <f>LOOKUP(F129,'Year Groups'!$B$2:$B$11,'Year Groups'!$A$2:$A$13)</f>
        <v>#N/A</v>
      </c>
      <c r="I129" s="315"/>
      <c r="J129" s="58"/>
      <c r="K129" s="266"/>
      <c r="L129" s="266"/>
      <c r="M129" s="266"/>
      <c r="N129" s="269"/>
    </row>
    <row r="130" spans="1:14" x14ac:dyDescent="0.2">
      <c r="A130" s="2"/>
      <c r="B130" s="1"/>
      <c r="C130" s="1"/>
      <c r="D130" s="20"/>
      <c r="E130" s="20"/>
      <c r="F130" s="316"/>
      <c r="G130" s="318">
        <f t="shared" ref="G130:G156" ca="1" si="6">INT((TODAY()-F130)/365.25)</f>
        <v>119</v>
      </c>
      <c r="H130" s="315" t="e">
        <f>LOOKUP(F130,'Year Groups'!$B$2:$B$11,'Year Groups'!$A$2:$A$13)</f>
        <v>#N/A</v>
      </c>
      <c r="I130" s="315"/>
      <c r="J130" s="58"/>
      <c r="K130" s="266"/>
      <c r="L130" s="266"/>
      <c r="M130" s="266"/>
      <c r="N130" s="266"/>
    </row>
    <row r="131" spans="1:14" x14ac:dyDescent="0.2">
      <c r="A131" s="2"/>
      <c r="B131" s="1"/>
      <c r="C131" s="1"/>
      <c r="D131" s="20"/>
      <c r="E131" s="20"/>
      <c r="F131" s="316"/>
      <c r="G131" s="318">
        <f t="shared" ca="1" si="6"/>
        <v>119</v>
      </c>
      <c r="H131" s="315" t="e">
        <f>LOOKUP(F131,'Year Groups'!$B$2:$B$11,'Year Groups'!$A$2:$A$13)</f>
        <v>#N/A</v>
      </c>
      <c r="I131" s="315"/>
      <c r="J131" s="58"/>
      <c r="K131" s="266"/>
      <c r="L131" s="266"/>
      <c r="M131" s="266"/>
      <c r="N131" s="266"/>
    </row>
    <row r="132" spans="1:14" x14ac:dyDescent="0.2">
      <c r="A132" s="2"/>
      <c r="B132" s="1"/>
      <c r="C132" s="1"/>
      <c r="D132" s="20"/>
      <c r="E132" s="20"/>
      <c r="F132" s="316"/>
      <c r="G132" s="318">
        <f t="shared" ca="1" si="6"/>
        <v>119</v>
      </c>
      <c r="H132" s="315" t="e">
        <f>LOOKUP(F132,'Year Groups'!$B$2:$B$11,'Year Groups'!$A$2:$A$13)</f>
        <v>#N/A</v>
      </c>
      <c r="I132" s="315"/>
      <c r="J132" s="58"/>
      <c r="K132" s="266"/>
      <c r="L132" s="266"/>
      <c r="M132" s="266"/>
      <c r="N132" s="266"/>
    </row>
    <row r="133" spans="1:14" x14ac:dyDescent="0.2">
      <c r="A133" s="448"/>
      <c r="B133" s="269"/>
      <c r="C133" s="1"/>
      <c r="D133" s="34"/>
      <c r="E133" s="34"/>
      <c r="F133" s="322"/>
      <c r="G133" s="318">
        <f t="shared" ca="1" si="6"/>
        <v>119</v>
      </c>
      <c r="H133" s="315" t="e">
        <f>LOOKUP(F133,'Year Groups'!$B$2:$B$11,'Year Groups'!$A$2:$A$13)</f>
        <v>#N/A</v>
      </c>
      <c r="I133" s="315"/>
      <c r="J133" s="266"/>
      <c r="K133" s="266"/>
      <c r="L133" s="266"/>
      <c r="M133" s="266"/>
      <c r="N133" s="266"/>
    </row>
    <row r="134" spans="1:14" x14ac:dyDescent="0.2">
      <c r="A134" s="318"/>
      <c r="B134" s="319"/>
      <c r="C134" s="1"/>
      <c r="D134" s="320"/>
      <c r="E134" s="320"/>
      <c r="F134" s="321"/>
      <c r="G134" s="318">
        <f t="shared" ca="1" si="6"/>
        <v>119</v>
      </c>
      <c r="H134" s="315" t="e">
        <f>LOOKUP(F134,'Year Groups'!$B$2:$B$11,'Year Groups'!$A$2:$A$13)</f>
        <v>#N/A</v>
      </c>
      <c r="I134" s="315"/>
      <c r="J134" s="58"/>
      <c r="K134" s="266"/>
      <c r="L134" s="266"/>
      <c r="M134" s="266"/>
      <c r="N134" s="266"/>
    </row>
    <row r="135" spans="1:14" x14ac:dyDescent="0.2">
      <c r="A135" s="2"/>
      <c r="B135" s="1"/>
      <c r="C135" s="1"/>
      <c r="D135" s="20"/>
      <c r="E135" s="20"/>
      <c r="F135" s="316"/>
      <c r="G135" s="318">
        <f t="shared" ca="1" si="6"/>
        <v>119</v>
      </c>
      <c r="H135" s="315" t="e">
        <f>LOOKUP(F135,'Year Groups'!$B$2:$B$11,'Year Groups'!$A$2:$A$13)</f>
        <v>#N/A</v>
      </c>
      <c r="I135" s="315"/>
      <c r="J135" s="34"/>
      <c r="K135" s="266"/>
      <c r="L135" s="266"/>
      <c r="M135" s="266"/>
      <c r="N135" s="266"/>
    </row>
    <row r="136" spans="1:14" x14ac:dyDescent="0.2">
      <c r="A136" s="2"/>
      <c r="B136" s="1"/>
      <c r="C136" s="1"/>
      <c r="D136" s="20"/>
      <c r="E136" s="20"/>
      <c r="F136" s="316"/>
      <c r="G136" s="318">
        <f t="shared" ca="1" si="6"/>
        <v>119</v>
      </c>
      <c r="H136" s="315" t="e">
        <f>LOOKUP(F136,'Year Groups'!$B$2:$B$11,'Year Groups'!$A$2:$A$13)</f>
        <v>#N/A</v>
      </c>
      <c r="I136" s="315"/>
      <c r="J136" s="34"/>
      <c r="K136" s="266"/>
      <c r="L136" s="266"/>
      <c r="M136" s="266"/>
      <c r="N136" s="266"/>
    </row>
    <row r="137" spans="1:14" x14ac:dyDescent="0.2">
      <c r="A137" s="2"/>
      <c r="B137" s="1"/>
      <c r="C137" s="1"/>
      <c r="D137" s="20"/>
      <c r="E137" s="20"/>
      <c r="F137" s="316"/>
      <c r="G137" s="318">
        <f t="shared" ca="1" si="6"/>
        <v>119</v>
      </c>
      <c r="H137" s="315" t="e">
        <f>LOOKUP(F137,'Year Groups'!$B$2:$B$11,'Year Groups'!$A$2:$A$13)</f>
        <v>#N/A</v>
      </c>
      <c r="I137" s="315"/>
      <c r="J137" s="34"/>
      <c r="K137" s="266"/>
      <c r="L137" s="266"/>
      <c r="M137" s="266"/>
      <c r="N137" s="266"/>
    </row>
    <row r="138" spans="1:14" x14ac:dyDescent="0.2">
      <c r="A138" s="2"/>
      <c r="B138" s="1"/>
      <c r="C138" s="1"/>
      <c r="D138" s="20"/>
      <c r="E138" s="20"/>
      <c r="F138" s="317"/>
      <c r="G138" s="318">
        <f t="shared" ca="1" si="6"/>
        <v>119</v>
      </c>
      <c r="H138" s="315" t="e">
        <f>LOOKUP(F138,'Year Groups'!$B$2:$B$11,'Year Groups'!$A$2:$A$13)</f>
        <v>#N/A</v>
      </c>
      <c r="I138" s="315"/>
      <c r="J138" s="34"/>
      <c r="K138" s="266"/>
      <c r="L138" s="266"/>
      <c r="M138" s="269"/>
      <c r="N138" s="266"/>
    </row>
    <row r="139" spans="1:14" x14ac:dyDescent="0.2">
      <c r="A139" s="2"/>
      <c r="B139" s="1"/>
      <c r="C139" s="1"/>
      <c r="D139" s="20"/>
      <c r="E139" s="20"/>
      <c r="F139" s="317"/>
      <c r="G139" s="318">
        <f t="shared" ca="1" si="6"/>
        <v>119</v>
      </c>
      <c r="H139" s="315" t="e">
        <f>LOOKUP(F139,'Year Groups'!$B$2:$B$11,'Year Groups'!$A$2:$A$13)</f>
        <v>#N/A</v>
      </c>
      <c r="I139" s="315"/>
      <c r="J139" s="34"/>
      <c r="K139" s="266"/>
      <c r="L139" s="266"/>
      <c r="M139" s="269"/>
      <c r="N139" s="266"/>
    </row>
    <row r="140" spans="1:14" x14ac:dyDescent="0.2">
      <c r="A140" s="2"/>
      <c r="B140" s="1"/>
      <c r="C140" s="1"/>
      <c r="D140" s="20"/>
      <c r="E140" s="20"/>
      <c r="F140" s="317"/>
      <c r="G140" s="318">
        <f t="shared" ca="1" si="6"/>
        <v>119</v>
      </c>
      <c r="H140" s="315" t="e">
        <f>LOOKUP(F140,'Year Groups'!$B$2:$B$11,'Year Groups'!$A$2:$A$13)</f>
        <v>#N/A</v>
      </c>
      <c r="I140" s="315"/>
      <c r="J140" s="34"/>
      <c r="K140" s="269"/>
      <c r="L140" s="269"/>
      <c r="M140" s="269"/>
      <c r="N140" s="266"/>
    </row>
    <row r="141" spans="1:14" x14ac:dyDescent="0.2">
      <c r="A141" s="2"/>
      <c r="B141" s="1"/>
      <c r="C141" s="1"/>
      <c r="D141" s="20"/>
      <c r="E141" s="20"/>
      <c r="F141" s="317"/>
      <c r="G141" s="318">
        <f t="shared" ca="1" si="6"/>
        <v>119</v>
      </c>
      <c r="H141" s="315" t="e">
        <f>LOOKUP(F141,'Year Groups'!$B$2:$B$11,'Year Groups'!$A$2:$A$13)</f>
        <v>#N/A</v>
      </c>
      <c r="I141" s="315"/>
      <c r="J141" s="34"/>
      <c r="K141" s="269"/>
      <c r="L141" s="269"/>
      <c r="M141" s="269"/>
      <c r="N141" s="266"/>
    </row>
    <row r="142" spans="1:14" x14ac:dyDescent="0.2">
      <c r="A142" s="2"/>
      <c r="B142" s="1"/>
      <c r="C142" s="1"/>
      <c r="D142" s="20"/>
      <c r="E142" s="20"/>
      <c r="F142" s="317"/>
      <c r="G142" s="318">
        <f t="shared" ca="1" si="6"/>
        <v>119</v>
      </c>
      <c r="H142" s="315" t="e">
        <f>LOOKUP(F142,'Year Groups'!$B$2:$B$11,'Year Groups'!$A$2:$A$13)</f>
        <v>#N/A</v>
      </c>
      <c r="I142" s="315"/>
      <c r="J142" s="34"/>
      <c r="K142" s="269"/>
      <c r="L142" s="269"/>
      <c r="M142" s="269"/>
      <c r="N142" s="266"/>
    </row>
    <row r="143" spans="1:14" x14ac:dyDescent="0.2">
      <c r="A143" s="318"/>
      <c r="B143" s="319"/>
      <c r="C143" s="1"/>
      <c r="D143" s="20"/>
      <c r="E143" s="20"/>
      <c r="F143" s="317"/>
      <c r="G143" s="318">
        <f t="shared" ca="1" si="6"/>
        <v>119</v>
      </c>
      <c r="H143" s="315" t="e">
        <f>LOOKUP(F143,'Year Groups'!$B$2:$B$11,'Year Groups'!$A$2:$A$13)</f>
        <v>#N/A</v>
      </c>
      <c r="I143" s="315"/>
      <c r="J143" s="34"/>
      <c r="K143" s="269"/>
      <c r="L143" s="269"/>
      <c r="M143" s="269"/>
      <c r="N143" s="269"/>
    </row>
    <row r="144" spans="1:14" x14ac:dyDescent="0.2">
      <c r="A144" s="318"/>
      <c r="B144" s="319"/>
      <c r="C144" s="1"/>
      <c r="D144" s="20"/>
      <c r="E144" s="20"/>
      <c r="F144" s="317"/>
      <c r="G144" s="318">
        <f t="shared" ca="1" si="6"/>
        <v>119</v>
      </c>
      <c r="H144" s="315" t="e">
        <f>LOOKUP(F144,'Year Groups'!$B$2:$B$11,'Year Groups'!$A$2:$A$13)</f>
        <v>#N/A</v>
      </c>
      <c r="I144" s="315"/>
      <c r="J144" s="34"/>
      <c r="K144" s="269"/>
      <c r="L144" s="269"/>
      <c r="M144" s="269"/>
      <c r="N144" s="269"/>
    </row>
    <row r="145" spans="1:14" x14ac:dyDescent="0.2">
      <c r="A145" s="318"/>
      <c r="B145" s="319"/>
      <c r="C145" s="1"/>
      <c r="D145" s="20"/>
      <c r="E145" s="20"/>
      <c r="F145" s="317"/>
      <c r="G145" s="318">
        <f t="shared" ca="1" si="6"/>
        <v>119</v>
      </c>
      <c r="H145" s="315" t="e">
        <f>LOOKUP(F145,'Year Groups'!$B$2:$B$11,'Year Groups'!$A$2:$A$13)</f>
        <v>#N/A</v>
      </c>
      <c r="I145" s="315"/>
      <c r="J145" s="34"/>
      <c r="K145" s="269"/>
      <c r="L145" s="269"/>
      <c r="M145" s="269"/>
      <c r="N145" s="269"/>
    </row>
    <row r="146" spans="1:14" x14ac:dyDescent="0.2">
      <c r="A146" s="318"/>
      <c r="B146" s="319"/>
      <c r="C146" s="1"/>
      <c r="D146" s="20"/>
      <c r="E146" s="20"/>
      <c r="F146" s="317"/>
      <c r="G146" s="318">
        <f t="shared" ca="1" si="6"/>
        <v>119</v>
      </c>
      <c r="H146" s="315" t="e">
        <f>LOOKUP(F146,'Year Groups'!$B$2:$B$11,'Year Groups'!$A$2:$A$13)</f>
        <v>#N/A</v>
      </c>
      <c r="I146" s="315"/>
      <c r="J146" s="34"/>
      <c r="K146" s="269"/>
      <c r="L146" s="269"/>
      <c r="M146" s="269"/>
      <c r="N146" s="269"/>
    </row>
    <row r="147" spans="1:14" x14ac:dyDescent="0.2">
      <c r="A147" s="318"/>
      <c r="B147" s="319"/>
      <c r="C147" s="1"/>
      <c r="D147" s="20"/>
      <c r="E147" s="20"/>
      <c r="F147" s="317"/>
      <c r="G147" s="318">
        <f t="shared" ca="1" si="6"/>
        <v>119</v>
      </c>
      <c r="H147" s="315" t="e">
        <f>LOOKUP(F147,'Year Groups'!$B$2:$B$11,'Year Groups'!$A$2:$A$13)</f>
        <v>#N/A</v>
      </c>
      <c r="I147" s="315"/>
      <c r="J147" s="34"/>
      <c r="K147" s="269"/>
      <c r="L147" s="269"/>
      <c r="M147" s="269"/>
      <c r="N147" s="269"/>
    </row>
    <row r="148" spans="1:14" x14ac:dyDescent="0.2">
      <c r="A148" s="448"/>
      <c r="B148" s="1"/>
      <c r="C148" s="1"/>
      <c r="D148" s="20"/>
      <c r="E148" s="20"/>
      <c r="F148" s="317"/>
      <c r="G148" s="318">
        <f t="shared" ca="1" si="6"/>
        <v>119</v>
      </c>
      <c r="H148" s="315" t="e">
        <f>LOOKUP(F148,'Year Groups'!$B$2:$B$11,'Year Groups'!$A$2:$A$13)</f>
        <v>#N/A</v>
      </c>
      <c r="I148" s="315"/>
      <c r="J148" s="34"/>
      <c r="K148" s="269"/>
      <c r="L148" s="269"/>
      <c r="M148" s="269"/>
      <c r="N148" s="269"/>
    </row>
    <row r="149" spans="1:14" x14ac:dyDescent="0.2">
      <c r="A149" s="448"/>
      <c r="B149" s="1"/>
      <c r="C149" s="1"/>
      <c r="D149" s="20"/>
      <c r="E149" s="20"/>
      <c r="F149" s="317"/>
      <c r="G149" s="318">
        <f t="shared" ca="1" si="6"/>
        <v>119</v>
      </c>
      <c r="H149" s="315" t="e">
        <f>LOOKUP(F149,'Year Groups'!$B$2:$B$11,'Year Groups'!$A$2:$A$13)</f>
        <v>#N/A</v>
      </c>
      <c r="I149" s="315"/>
      <c r="J149" s="34"/>
      <c r="K149" s="269"/>
      <c r="L149" s="269"/>
      <c r="M149" s="269"/>
      <c r="N149" s="269"/>
    </row>
    <row r="150" spans="1:14" x14ac:dyDescent="0.2">
      <c r="A150" s="448"/>
      <c r="B150" s="1"/>
      <c r="C150" s="1"/>
      <c r="D150" s="20"/>
      <c r="E150" s="20"/>
      <c r="F150" s="317"/>
      <c r="G150" s="318">
        <f t="shared" ca="1" si="6"/>
        <v>119</v>
      </c>
      <c r="H150" s="315" t="e">
        <f>LOOKUP(F150,'Year Groups'!$B$2:$B$11,'Year Groups'!$A$2:$A$13)</f>
        <v>#N/A</v>
      </c>
      <c r="I150" s="315"/>
      <c r="J150" s="34"/>
      <c r="K150" s="269"/>
      <c r="L150" s="269"/>
      <c r="M150" s="269"/>
      <c r="N150" s="269"/>
    </row>
    <row r="151" spans="1:14" x14ac:dyDescent="0.2">
      <c r="A151" s="448"/>
      <c r="B151" s="1"/>
      <c r="C151" s="1"/>
      <c r="D151" s="20"/>
      <c r="E151" s="20"/>
      <c r="F151" s="317"/>
      <c r="G151" s="318">
        <f t="shared" ca="1" si="6"/>
        <v>119</v>
      </c>
      <c r="H151" s="315" t="e">
        <f>LOOKUP(F151,'Year Groups'!$B$2:$B$11,'Year Groups'!$A$2:$A$13)</f>
        <v>#N/A</v>
      </c>
      <c r="I151" s="315"/>
      <c r="J151" s="34"/>
      <c r="K151" s="269"/>
      <c r="L151" s="269"/>
      <c r="M151" s="269"/>
      <c r="N151" s="269"/>
    </row>
    <row r="152" spans="1:14" x14ac:dyDescent="0.2">
      <c r="A152" s="448"/>
      <c r="B152" s="1"/>
      <c r="C152" s="1"/>
      <c r="D152" s="20"/>
      <c r="E152" s="20"/>
      <c r="F152" s="317"/>
      <c r="G152" s="318">
        <f t="shared" ca="1" si="6"/>
        <v>119</v>
      </c>
      <c r="H152" s="315" t="e">
        <f>LOOKUP(F152,'Year Groups'!$B$2:$B$11,'Year Groups'!$A$2:$A$13)</f>
        <v>#N/A</v>
      </c>
      <c r="I152" s="315"/>
      <c r="J152" s="34"/>
      <c r="K152" s="269"/>
      <c r="L152" s="269"/>
      <c r="M152" s="269"/>
      <c r="N152" s="269"/>
    </row>
    <row r="153" spans="1:14" x14ac:dyDescent="0.2">
      <c r="A153" s="448"/>
      <c r="B153" s="1"/>
      <c r="C153" s="1"/>
      <c r="D153" s="20"/>
      <c r="E153" s="20"/>
      <c r="F153" s="317"/>
      <c r="G153" s="318">
        <f t="shared" ca="1" si="6"/>
        <v>119</v>
      </c>
      <c r="H153" s="315" t="e">
        <f>LOOKUP(F153,'Year Groups'!$B$2:$B$11,'Year Groups'!$A$2:$A$13)</f>
        <v>#N/A</v>
      </c>
      <c r="I153" s="315"/>
      <c r="J153" s="34"/>
      <c r="K153" s="269"/>
      <c r="L153" s="269"/>
      <c r="M153" s="269"/>
      <c r="N153" s="269"/>
    </row>
    <row r="154" spans="1:14" x14ac:dyDescent="0.2">
      <c r="A154" s="448"/>
      <c r="B154" s="1"/>
      <c r="C154" s="1"/>
      <c r="D154" s="20"/>
      <c r="E154" s="20"/>
      <c r="F154" s="317"/>
      <c r="G154" s="318">
        <f t="shared" ca="1" si="6"/>
        <v>119</v>
      </c>
      <c r="H154" s="315" t="e">
        <f>LOOKUP(F154,'Year Groups'!$B$2:$B$11,'Year Groups'!$A$2:$A$13)</f>
        <v>#N/A</v>
      </c>
      <c r="I154" s="315"/>
      <c r="J154" s="34"/>
      <c r="K154" s="269"/>
      <c r="L154" s="269"/>
      <c r="M154" s="269"/>
      <c r="N154" s="269"/>
    </row>
    <row r="155" spans="1:14" x14ac:dyDescent="0.2">
      <c r="A155" s="448"/>
      <c r="B155" s="1"/>
      <c r="C155" s="1"/>
      <c r="D155" s="20"/>
      <c r="E155" s="20"/>
      <c r="F155" s="317"/>
      <c r="G155" s="318">
        <f t="shared" ca="1" si="6"/>
        <v>119</v>
      </c>
      <c r="H155" s="315" t="e">
        <f>LOOKUP(F155,'Year Groups'!$B$2:$B$11,'Year Groups'!$A$2:$A$13)</f>
        <v>#N/A</v>
      </c>
      <c r="I155" s="315"/>
      <c r="J155" s="34"/>
      <c r="K155" s="269"/>
      <c r="L155" s="269"/>
      <c r="M155" s="269"/>
      <c r="N155" s="269"/>
    </row>
    <row r="156" spans="1:14" x14ac:dyDescent="0.2">
      <c r="A156" s="448"/>
      <c r="B156" s="1"/>
      <c r="C156" s="1"/>
      <c r="D156" s="20"/>
      <c r="E156" s="20"/>
      <c r="F156" s="317"/>
      <c r="G156" s="318">
        <f t="shared" ca="1" si="6"/>
        <v>119</v>
      </c>
      <c r="H156" s="315" t="e">
        <f>LOOKUP(F156,'Year Groups'!$B$2:$B$11,'Year Groups'!$A$2:$A$13)</f>
        <v>#N/A</v>
      </c>
      <c r="I156" s="315"/>
      <c r="J156" s="34"/>
      <c r="K156" s="269"/>
      <c r="L156" s="269"/>
      <c r="M156" s="269"/>
      <c r="N156" s="269"/>
    </row>
    <row r="157" spans="1:14" x14ac:dyDescent="0.2">
      <c r="A157" s="448"/>
      <c r="B157" s="1"/>
      <c r="C157" s="1"/>
      <c r="D157" s="20"/>
      <c r="E157" s="20"/>
      <c r="F157" s="317"/>
      <c r="G157" s="318">
        <f t="shared" ref="G157:G174" ca="1" si="7">INT((TODAY()-F157)/365.25)</f>
        <v>119</v>
      </c>
      <c r="H157" s="315" t="e">
        <f>LOOKUP(F157,'Year Groups'!$B$2:$B$11,'Year Groups'!$A$2:$A$13)</f>
        <v>#N/A</v>
      </c>
      <c r="I157" s="315"/>
      <c r="J157" s="34"/>
      <c r="K157" s="269"/>
      <c r="L157" s="269"/>
      <c r="M157" s="269"/>
      <c r="N157" s="269"/>
    </row>
    <row r="158" spans="1:14" x14ac:dyDescent="0.2">
      <c r="A158" s="448"/>
      <c r="B158" s="1"/>
      <c r="C158" s="1"/>
      <c r="D158" s="20"/>
      <c r="E158" s="20"/>
      <c r="F158" s="317"/>
      <c r="G158" s="318">
        <f t="shared" ca="1" si="7"/>
        <v>119</v>
      </c>
      <c r="H158" s="315" t="e">
        <f>LOOKUP(F158,'Year Groups'!$B$2:$B$11,'Year Groups'!$A$2:$A$13)</f>
        <v>#N/A</v>
      </c>
      <c r="I158" s="315"/>
      <c r="J158" s="34"/>
      <c r="K158" s="269"/>
      <c r="L158" s="269"/>
      <c r="M158" s="269"/>
      <c r="N158" s="269"/>
    </row>
    <row r="159" spans="1:14" x14ac:dyDescent="0.2">
      <c r="A159" s="448"/>
      <c r="B159" s="1"/>
      <c r="C159" s="1"/>
      <c r="D159" s="20"/>
      <c r="E159" s="20"/>
      <c r="F159" s="317"/>
      <c r="G159" s="318">
        <f t="shared" ca="1" si="7"/>
        <v>119</v>
      </c>
      <c r="H159" s="315" t="e">
        <f>LOOKUP(F159,'Year Groups'!$B$2:$B$11,'Year Groups'!$A$2:$A$13)</f>
        <v>#N/A</v>
      </c>
      <c r="I159" s="315"/>
      <c r="J159" s="34"/>
      <c r="K159" s="269"/>
      <c r="L159" s="269"/>
      <c r="M159" s="269"/>
      <c r="N159" s="269"/>
    </row>
    <row r="160" spans="1:14" x14ac:dyDescent="0.2">
      <c r="A160" s="448"/>
      <c r="B160" s="1"/>
      <c r="C160" s="1"/>
      <c r="D160" s="20"/>
      <c r="E160" s="20"/>
      <c r="F160" s="317"/>
      <c r="G160" s="318">
        <f t="shared" ca="1" si="7"/>
        <v>119</v>
      </c>
      <c r="H160" s="315" t="e">
        <f>LOOKUP(F160,'Year Groups'!$B$2:$B$11,'Year Groups'!$A$2:$A$13)</f>
        <v>#N/A</v>
      </c>
      <c r="I160" s="315"/>
      <c r="J160" s="34"/>
      <c r="K160" s="269"/>
      <c r="L160" s="269"/>
      <c r="M160" s="269"/>
      <c r="N160" s="269"/>
    </row>
    <row r="161" spans="1:14" x14ac:dyDescent="0.2">
      <c r="A161" s="448"/>
      <c r="B161" s="1"/>
      <c r="C161" s="1"/>
      <c r="D161" s="20"/>
      <c r="E161" s="20"/>
      <c r="F161" s="317"/>
      <c r="G161" s="318">
        <f t="shared" ca="1" si="7"/>
        <v>119</v>
      </c>
      <c r="H161" s="315" t="e">
        <f>LOOKUP(F161,'Year Groups'!$B$2:$B$11,'Year Groups'!$A$2:$A$13)</f>
        <v>#N/A</v>
      </c>
      <c r="I161" s="315"/>
      <c r="J161" s="34"/>
      <c r="K161" s="269"/>
      <c r="L161" s="269"/>
      <c r="M161" s="269"/>
      <c r="N161" s="269"/>
    </row>
    <row r="162" spans="1:14" x14ac:dyDescent="0.2">
      <c r="A162" s="448"/>
      <c r="B162" s="1"/>
      <c r="C162" s="1"/>
      <c r="D162" s="20"/>
      <c r="E162" s="20"/>
      <c r="F162" s="317"/>
      <c r="G162" s="318">
        <f t="shared" ca="1" si="7"/>
        <v>119</v>
      </c>
      <c r="H162" s="315" t="e">
        <f>LOOKUP(F162,'Year Groups'!$B$2:$B$11,'Year Groups'!$A$2:$A$13)</f>
        <v>#N/A</v>
      </c>
      <c r="I162" s="315"/>
      <c r="J162" s="34"/>
      <c r="K162" s="269"/>
      <c r="L162" s="269"/>
      <c r="M162" s="269"/>
      <c r="N162" s="269"/>
    </row>
    <row r="163" spans="1:14" x14ac:dyDescent="0.2">
      <c r="A163" s="448"/>
      <c r="B163" s="1"/>
      <c r="C163" s="1"/>
      <c r="D163" s="20"/>
      <c r="E163" s="20"/>
      <c r="F163" s="317"/>
      <c r="G163" s="318">
        <f t="shared" ca="1" si="7"/>
        <v>119</v>
      </c>
      <c r="H163" s="315" t="e">
        <f>LOOKUP(F163,'Year Groups'!$B$2:$B$11,'Year Groups'!$A$2:$A$13)</f>
        <v>#N/A</v>
      </c>
      <c r="I163" s="315"/>
      <c r="J163" s="34"/>
      <c r="K163" s="269"/>
      <c r="L163" s="269"/>
      <c r="M163" s="269"/>
      <c r="N163" s="269"/>
    </row>
    <row r="164" spans="1:14" x14ac:dyDescent="0.2">
      <c r="A164" s="448"/>
      <c r="B164" s="1"/>
      <c r="C164" s="1"/>
      <c r="D164" s="20"/>
      <c r="E164" s="20"/>
      <c r="F164" s="317"/>
      <c r="G164" s="318">
        <f t="shared" ca="1" si="7"/>
        <v>119</v>
      </c>
      <c r="H164" s="315" t="e">
        <f>LOOKUP(F164,'Year Groups'!$B$2:$B$11,'Year Groups'!$A$2:$A$13)</f>
        <v>#N/A</v>
      </c>
      <c r="I164" s="315"/>
      <c r="J164" s="34"/>
      <c r="K164" s="269"/>
      <c r="L164" s="269"/>
      <c r="M164" s="269"/>
      <c r="N164" s="269"/>
    </row>
    <row r="165" spans="1:14" x14ac:dyDescent="0.2">
      <c r="A165" s="448"/>
      <c r="B165" s="1"/>
      <c r="C165" s="1"/>
      <c r="D165" s="20"/>
      <c r="E165" s="20"/>
      <c r="F165" s="317"/>
      <c r="G165" s="318">
        <f t="shared" ca="1" si="7"/>
        <v>119</v>
      </c>
      <c r="H165" s="315" t="e">
        <f>LOOKUP(F165,'Year Groups'!$B$2:$B$11,'Year Groups'!$A$2:$A$13)</f>
        <v>#N/A</v>
      </c>
      <c r="I165" s="315"/>
      <c r="J165" s="34"/>
      <c r="K165" s="269"/>
      <c r="L165" s="269"/>
      <c r="M165" s="269"/>
      <c r="N165" s="269"/>
    </row>
    <row r="166" spans="1:14" x14ac:dyDescent="0.2">
      <c r="A166" s="448"/>
      <c r="B166" s="1"/>
      <c r="C166" s="1"/>
      <c r="D166" s="20"/>
      <c r="E166" s="20"/>
      <c r="F166" s="317"/>
      <c r="G166" s="318">
        <f t="shared" ca="1" si="7"/>
        <v>119</v>
      </c>
      <c r="H166" s="315" t="e">
        <f>LOOKUP(F166,'Year Groups'!$B$2:$B$11,'Year Groups'!$A$2:$A$13)</f>
        <v>#N/A</v>
      </c>
      <c r="I166" s="315"/>
      <c r="J166" s="34"/>
      <c r="K166" s="269"/>
      <c r="L166" s="269"/>
      <c r="M166" s="269"/>
      <c r="N166" s="269"/>
    </row>
    <row r="167" spans="1:14" x14ac:dyDescent="0.2">
      <c r="A167" s="448"/>
      <c r="B167" s="1"/>
      <c r="C167" s="1"/>
      <c r="D167" s="20"/>
      <c r="E167" s="20"/>
      <c r="F167" s="317"/>
      <c r="G167" s="318">
        <f t="shared" ca="1" si="7"/>
        <v>119</v>
      </c>
      <c r="H167" s="315" t="e">
        <f>LOOKUP(F167,'Year Groups'!$B$2:$B$11,'Year Groups'!$A$2:$A$13)</f>
        <v>#N/A</v>
      </c>
      <c r="I167" s="315"/>
      <c r="J167" s="34"/>
      <c r="K167" s="269"/>
      <c r="L167" s="269"/>
      <c r="M167" s="269"/>
      <c r="N167" s="269"/>
    </row>
    <row r="168" spans="1:14" x14ac:dyDescent="0.2">
      <c r="A168" s="448"/>
      <c r="B168" s="1"/>
      <c r="C168" s="1"/>
      <c r="D168" s="20"/>
      <c r="E168" s="20"/>
      <c r="F168" s="317"/>
      <c r="G168" s="318">
        <f t="shared" ca="1" si="7"/>
        <v>119</v>
      </c>
      <c r="H168" s="315" t="e">
        <f>LOOKUP(F168,'Year Groups'!$B$2:$B$11,'Year Groups'!$A$2:$A$13)</f>
        <v>#N/A</v>
      </c>
      <c r="I168" s="315"/>
      <c r="J168" s="34"/>
      <c r="K168" s="269"/>
      <c r="L168" s="269"/>
      <c r="M168" s="269"/>
      <c r="N168" s="269"/>
    </row>
    <row r="169" spans="1:14" x14ac:dyDescent="0.2">
      <c r="A169" s="448"/>
      <c r="B169" s="1"/>
      <c r="C169" s="1"/>
      <c r="D169" s="20"/>
      <c r="E169" s="20"/>
      <c r="F169" s="317"/>
      <c r="G169" s="318">
        <f t="shared" ca="1" si="7"/>
        <v>119</v>
      </c>
      <c r="H169" s="315" t="e">
        <f>LOOKUP(F169,'Year Groups'!$B$2:$B$11,'Year Groups'!$A$2:$A$13)</f>
        <v>#N/A</v>
      </c>
      <c r="I169" s="315"/>
      <c r="J169" s="34"/>
      <c r="K169" s="269"/>
      <c r="L169" s="269"/>
      <c r="M169" s="269"/>
      <c r="N169" s="269"/>
    </row>
    <row r="170" spans="1:14" x14ac:dyDescent="0.2">
      <c r="A170" s="448"/>
      <c r="B170" s="1"/>
      <c r="C170" s="1"/>
      <c r="D170" s="20"/>
      <c r="E170" s="20"/>
      <c r="F170" s="317"/>
      <c r="G170" s="318">
        <f t="shared" ca="1" si="7"/>
        <v>119</v>
      </c>
      <c r="H170" s="315" t="e">
        <f>LOOKUP(F170,'Year Groups'!$B$2:$B$11,'Year Groups'!$A$2:$A$13)</f>
        <v>#N/A</v>
      </c>
      <c r="I170" s="315"/>
      <c r="J170" s="34"/>
      <c r="K170" s="269"/>
      <c r="L170" s="269"/>
      <c r="M170" s="269"/>
      <c r="N170" s="269"/>
    </row>
    <row r="171" spans="1:14" x14ac:dyDescent="0.2">
      <c r="A171" s="448"/>
      <c r="B171" s="1"/>
      <c r="C171" s="1"/>
      <c r="D171" s="20"/>
      <c r="E171" s="20"/>
      <c r="F171" s="317"/>
      <c r="G171" s="318">
        <f t="shared" ca="1" si="7"/>
        <v>119</v>
      </c>
      <c r="H171" s="315" t="e">
        <f>LOOKUP(F171,'Year Groups'!$B$2:$B$11,'Year Groups'!$A$2:$A$13)</f>
        <v>#N/A</v>
      </c>
      <c r="I171" s="315"/>
      <c r="J171" s="34"/>
      <c r="K171" s="269"/>
      <c r="L171" s="269"/>
      <c r="M171" s="269"/>
      <c r="N171" s="269"/>
    </row>
    <row r="172" spans="1:14" x14ac:dyDescent="0.2">
      <c r="A172" s="448"/>
      <c r="B172" s="1"/>
      <c r="C172" s="1"/>
      <c r="D172" s="20"/>
      <c r="E172" s="20"/>
      <c r="F172" s="317"/>
      <c r="G172" s="318">
        <f t="shared" ca="1" si="7"/>
        <v>119</v>
      </c>
      <c r="H172" s="315" t="e">
        <f>LOOKUP(F172,'Year Groups'!$B$2:$B$11,'Year Groups'!$A$2:$A$13)</f>
        <v>#N/A</v>
      </c>
      <c r="I172" s="315"/>
      <c r="J172" s="34"/>
      <c r="K172" s="269"/>
      <c r="L172" s="269"/>
      <c r="M172" s="269"/>
      <c r="N172" s="269"/>
    </row>
    <row r="173" spans="1:14" x14ac:dyDescent="0.2">
      <c r="A173" s="448"/>
      <c r="B173" s="1"/>
      <c r="C173" s="1"/>
      <c r="D173" s="20"/>
      <c r="E173" s="20"/>
      <c r="F173" s="317"/>
      <c r="G173" s="318">
        <f t="shared" ca="1" si="7"/>
        <v>119</v>
      </c>
      <c r="H173" s="315" t="e">
        <f>LOOKUP(F173,'Year Groups'!$B$2:$B$11,'Year Groups'!$A$2:$A$13)</f>
        <v>#N/A</v>
      </c>
      <c r="I173" s="315"/>
      <c r="J173" s="34"/>
      <c r="K173" s="269"/>
      <c r="L173" s="269"/>
      <c r="M173" s="269"/>
      <c r="N173" s="269"/>
    </row>
    <row r="174" spans="1:14" x14ac:dyDescent="0.2">
      <c r="A174" s="448"/>
      <c r="B174" s="1"/>
      <c r="C174" s="1"/>
      <c r="D174" s="20"/>
      <c r="E174" s="20"/>
      <c r="F174" s="317"/>
      <c r="G174" s="318">
        <f t="shared" ca="1" si="7"/>
        <v>119</v>
      </c>
      <c r="H174" s="315" t="e">
        <f>LOOKUP(F174,'Year Groups'!$B$2:$B$11,'Year Groups'!$A$2:$A$13)</f>
        <v>#N/A</v>
      </c>
      <c r="I174" s="315"/>
      <c r="J174" s="34"/>
      <c r="K174" s="269"/>
      <c r="L174" s="269"/>
      <c r="M174" s="269"/>
      <c r="N174" s="269"/>
    </row>
    <row r="175" spans="1:14" x14ac:dyDescent="0.2">
      <c r="J175" s="110"/>
    </row>
    <row r="176" spans="1:14" x14ac:dyDescent="0.2">
      <c r="J176" s="110"/>
    </row>
    <row r="177" spans="10:10" x14ac:dyDescent="0.2">
      <c r="J177" s="110"/>
    </row>
    <row r="178" spans="10:10" x14ac:dyDescent="0.2">
      <c r="J178" s="110"/>
    </row>
    <row r="179" spans="10:10" x14ac:dyDescent="0.2">
      <c r="J179" s="110"/>
    </row>
    <row r="180" spans="10:10" x14ac:dyDescent="0.2">
      <c r="J180" s="110"/>
    </row>
    <row r="181" spans="10:10" x14ac:dyDescent="0.2">
      <c r="J181" s="110"/>
    </row>
    <row r="182" spans="10:10" x14ac:dyDescent="0.2">
      <c r="J182" s="110"/>
    </row>
    <row r="183" spans="10:10" x14ac:dyDescent="0.2">
      <c r="J183" s="110"/>
    </row>
    <row r="184" spans="10:10" x14ac:dyDescent="0.2">
      <c r="J184" s="110"/>
    </row>
    <row r="185" spans="10:10" x14ac:dyDescent="0.2">
      <c r="J185" s="110"/>
    </row>
    <row r="186" spans="10:10" x14ac:dyDescent="0.2">
      <c r="J186" s="110"/>
    </row>
    <row r="187" spans="10:10" x14ac:dyDescent="0.2">
      <c r="J187" s="110"/>
    </row>
    <row r="188" spans="10:10" x14ac:dyDescent="0.2">
      <c r="J188" s="110"/>
    </row>
    <row r="189" spans="10:10" x14ac:dyDescent="0.2">
      <c r="J189" s="110"/>
    </row>
    <row r="190" spans="10:10" x14ac:dyDescent="0.2">
      <c r="J190" s="110"/>
    </row>
    <row r="191" spans="10:10" x14ac:dyDescent="0.2">
      <c r="J191" s="110"/>
    </row>
    <row r="192" spans="10:10" x14ac:dyDescent="0.2">
      <c r="J192" s="110"/>
    </row>
    <row r="193" spans="10:10" x14ac:dyDescent="0.2">
      <c r="J193" s="110"/>
    </row>
    <row r="194" spans="10:10" x14ac:dyDescent="0.2">
      <c r="J194" s="110"/>
    </row>
    <row r="195" spans="10:10" x14ac:dyDescent="0.2">
      <c r="J195" s="110"/>
    </row>
    <row r="196" spans="10:10" x14ac:dyDescent="0.2">
      <c r="J196" s="110"/>
    </row>
    <row r="197" spans="10:10" x14ac:dyDescent="0.2">
      <c r="J197" s="110"/>
    </row>
    <row r="198" spans="10:10" x14ac:dyDescent="0.2">
      <c r="J198" s="110"/>
    </row>
    <row r="199" spans="10:10" x14ac:dyDescent="0.2">
      <c r="J199" s="110"/>
    </row>
    <row r="200" spans="10:10" x14ac:dyDescent="0.2">
      <c r="J200" s="110"/>
    </row>
    <row r="201" spans="10:10" x14ac:dyDescent="0.2">
      <c r="J201" s="110"/>
    </row>
    <row r="202" spans="10:10" x14ac:dyDescent="0.2">
      <c r="J202" s="110"/>
    </row>
  </sheetData>
  <autoFilter ref="A1:I156" xr:uid="{00000000-0009-0000-0000-000000000000}">
    <sortState xmlns:xlrd2="http://schemas.microsoft.com/office/spreadsheetml/2017/richdata2" ref="A2:I156">
      <sortCondition ref="A1:A156"/>
    </sortState>
  </autoFilter>
  <sortState xmlns:xlrd2="http://schemas.microsoft.com/office/spreadsheetml/2017/richdata2" ref="O2:O74">
    <sortCondition ref="O2:O74"/>
  </sortState>
  <conditionalFormatting sqref="G2:G174">
    <cfRule type="cellIs" dxfId="2" priority="11" stopIfTrue="1" operator="greaterThan">
      <formula>15</formula>
    </cfRule>
  </conditionalFormatting>
  <conditionalFormatting sqref="G2:G174">
    <cfRule type="cellIs" dxfId="1" priority="9" stopIfTrue="1" operator="lessThan">
      <formula>13</formula>
    </cfRule>
    <cfRule type="cellIs" dxfId="0" priority="10" stopIfTrue="1" operator="between">
      <formula>13</formula>
      <formula>15</formula>
    </cfRule>
  </conditionalFormatting>
  <hyperlinks>
    <hyperlink ref="S17" r:id="rId1" xr:uid="{C56C615D-6468-4A9E-9024-F0160042EC0C}"/>
    <hyperlink ref="S18" r:id="rId2" xr:uid="{735D38E6-6362-4DDC-84FF-411F82699886}"/>
    <hyperlink ref="S19" r:id="rId3" xr:uid="{FA30E654-31AE-4FF2-B2C5-1E101A3FA3F1}"/>
    <hyperlink ref="S20" r:id="rId4" xr:uid="{64F9A601-B88D-4F58-813F-40A7BAE8A990}"/>
    <hyperlink ref="S21" r:id="rId5" xr:uid="{20522084-5DAE-4B1F-A18E-D98AB7429C0C}"/>
    <hyperlink ref="S23" r:id="rId6" xr:uid="{776192AC-5EDD-4343-945D-09913B13E10A}"/>
    <hyperlink ref="S22" r:id="rId7" xr:uid="{72D55FF9-96C0-48EF-8BF4-A77DEA3DAA20}"/>
    <hyperlink ref="S25" r:id="rId8" xr:uid="{D5DBF5B8-6318-4382-90DA-898F78C58C44}"/>
  </hyperlinks>
  <pageMargins left="0.47244094488188981" right="0" top="1.9685039370078741" bottom="0" header="7.874015748031496E-2" footer="0"/>
  <pageSetup paperSize="9" fitToWidth="2" fitToHeight="2" orientation="portrait" r:id="rId9"/>
  <headerFooter alignWithMargins="0">
    <oddHeader>&amp;L&amp;"Arial,Bold"&amp;14&amp;A&amp;C&amp;G&amp;R&amp;D</oddHeader>
  </headerFooter>
  <legacyDrawingHF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FF0000"/>
  </sheetPr>
  <dimension ref="A1:V71"/>
  <sheetViews>
    <sheetView workbookViewId="0">
      <selection activeCell="K27" sqref="K27"/>
    </sheetView>
  </sheetViews>
  <sheetFormatPr defaultColWidth="9.140625" defaultRowHeight="12.75" x14ac:dyDescent="0.2"/>
  <cols>
    <col min="1" max="1" width="6.85546875" style="70" customWidth="1"/>
    <col min="2" max="4" width="4.5703125" style="70" customWidth="1"/>
    <col min="5" max="5" width="10" style="70" customWidth="1"/>
    <col min="6" max="6" width="12.5703125" style="70" bestFit="1" customWidth="1"/>
    <col min="7" max="7" width="11.42578125" style="70" bestFit="1" customWidth="1"/>
    <col min="8" max="8" width="16.42578125" style="80" customWidth="1"/>
    <col min="9" max="9" width="8.5703125" style="81" customWidth="1"/>
    <col min="10" max="10" width="8" style="81" customWidth="1"/>
    <col min="11" max="11" width="8.140625" style="82" customWidth="1"/>
    <col min="12" max="12" width="6" style="81" customWidth="1"/>
    <col min="13" max="14" width="9.140625" style="7"/>
    <col min="15" max="15" width="15.7109375" style="7" bestFit="1" customWidth="1"/>
    <col min="16" max="17" width="9.140625" style="7"/>
    <col min="18" max="18" width="3.140625" style="7" customWidth="1"/>
    <col min="19" max="19" width="9.140625" style="7"/>
    <col min="20" max="20" width="15.7109375" style="7" bestFit="1" customWidth="1"/>
    <col min="21" max="16384" width="9.140625" style="7"/>
  </cols>
  <sheetData>
    <row r="1" spans="1:22" s="18" customFormat="1" ht="45" x14ac:dyDescent="0.2">
      <c r="A1" s="325" t="s">
        <v>19</v>
      </c>
      <c r="B1" s="325" t="s">
        <v>56</v>
      </c>
      <c r="C1" s="325" t="s">
        <v>57</v>
      </c>
      <c r="D1" s="325"/>
      <c r="E1" s="325" t="s">
        <v>21</v>
      </c>
      <c r="F1" s="326" t="s">
        <v>0</v>
      </c>
      <c r="G1" s="326" t="s">
        <v>1</v>
      </c>
      <c r="H1" s="326" t="s">
        <v>10</v>
      </c>
      <c r="I1" s="326" t="s">
        <v>53</v>
      </c>
      <c r="J1" s="326" t="s">
        <v>58</v>
      </c>
      <c r="K1" s="327" t="s">
        <v>22</v>
      </c>
      <c r="L1" s="325" t="s">
        <v>9</v>
      </c>
      <c r="N1" s="83" t="s">
        <v>59</v>
      </c>
      <c r="R1" s="24"/>
      <c r="S1" s="108" t="s">
        <v>64</v>
      </c>
    </row>
    <row r="2" spans="1:22" x14ac:dyDescent="0.2">
      <c r="A2" s="299">
        <v>1</v>
      </c>
      <c r="B2" s="299"/>
      <c r="C2" s="299"/>
      <c r="D2" s="299"/>
      <c r="E2" s="328">
        <v>204</v>
      </c>
      <c r="F2" s="214" t="str">
        <f>LOOKUP(E2,'Racers Details'!$A$2:$A$174,'Racers Details'!$B$2:$B$174)</f>
        <v>Nathan</v>
      </c>
      <c r="G2" s="214" t="str">
        <f>LOOKUP(E2,'Racers Details'!$A$2:$A$174,'Racers Details'!$C$2:$C$174)</f>
        <v>Boase</v>
      </c>
      <c r="H2" s="214" t="str">
        <f>LOOKUP(E2,'Racers Details'!$A$2:$A$174,'Racers Details'!$D$2:$D$174)</f>
        <v>Orion Harriers</v>
      </c>
      <c r="I2" s="20" t="str">
        <f>LOOKUP(E2,'Racers Details'!$A$2:$A$174,'Racers Details'!$E$2:$E$174)</f>
        <v>M</v>
      </c>
      <c r="J2" s="20" t="str">
        <f>LOOKUP(E2,'Racers Details'!$A$2:$A$174,'Racers Details'!$I$2:$I$174)</f>
        <v>U17M</v>
      </c>
      <c r="K2" s="463" t="s">
        <v>358</v>
      </c>
      <c r="L2" s="299"/>
      <c r="N2" s="144" t="s">
        <v>11</v>
      </c>
      <c r="O2" s="145" t="s">
        <v>2</v>
      </c>
      <c r="P2" s="145" t="s">
        <v>3</v>
      </c>
      <c r="Q2" s="146" t="s">
        <v>9</v>
      </c>
      <c r="R2" s="24"/>
      <c r="S2" s="149" t="s">
        <v>11</v>
      </c>
      <c r="T2" s="150" t="s">
        <v>2</v>
      </c>
      <c r="U2" s="150" t="s">
        <v>3</v>
      </c>
      <c r="V2" s="151" t="s">
        <v>9</v>
      </c>
    </row>
    <row r="3" spans="1:22" x14ac:dyDescent="0.2">
      <c r="A3" s="299">
        <v>2</v>
      </c>
      <c r="B3" s="299"/>
      <c r="C3" s="299"/>
      <c r="D3" s="299"/>
      <c r="E3" s="328">
        <v>201</v>
      </c>
      <c r="F3" s="214" t="str">
        <f>LOOKUP(E3,'Racers Details'!$A$2:$A$174,'Racers Details'!$B$2:$B$174)</f>
        <v>Arthur</v>
      </c>
      <c r="G3" s="214" t="str">
        <f>LOOKUP(E3,'Racers Details'!$A$2:$A$174,'Racers Details'!$C$2:$C$174)</f>
        <v>Ansell</v>
      </c>
      <c r="H3" s="214" t="str">
        <f>LOOKUP(E3,'Racers Details'!$A$2:$A$174,'Racers Details'!$D$2:$D$174)</f>
        <v>Orion Harriers</v>
      </c>
      <c r="I3" s="20" t="str">
        <f>LOOKUP(E3,'Racers Details'!$A$2:$A$174,'Racers Details'!$E$2:$E$174)</f>
        <v>M</v>
      </c>
      <c r="J3" s="20" t="str">
        <f>LOOKUP(E3,'Racers Details'!$A$2:$A$174,'Racers Details'!$I$2:$I$174)</f>
        <v>U15B</v>
      </c>
      <c r="K3" s="463" t="s">
        <v>359</v>
      </c>
      <c r="L3" s="299"/>
      <c r="N3" s="44">
        <v>1</v>
      </c>
      <c r="O3" s="58" t="s">
        <v>13</v>
      </c>
      <c r="P3" s="58"/>
      <c r="Q3" s="59"/>
      <c r="R3" s="24"/>
      <c r="S3" s="44">
        <v>1</v>
      </c>
      <c r="T3" s="58" t="s">
        <v>13</v>
      </c>
      <c r="U3" s="58"/>
      <c r="V3" s="59"/>
    </row>
    <row r="4" spans="1:22" x14ac:dyDescent="0.2">
      <c r="A4" s="299">
        <v>3</v>
      </c>
      <c r="B4" s="299"/>
      <c r="C4" s="299"/>
      <c r="D4" s="299"/>
      <c r="E4" s="328">
        <v>280</v>
      </c>
      <c r="F4" s="214" t="str">
        <f>LOOKUP(E4,'Racers Details'!$A$2:$A$174,'Racers Details'!$B$2:$B$174)</f>
        <v>Ronan</v>
      </c>
      <c r="G4" s="214" t="str">
        <f>LOOKUP(E4,'Racers Details'!$A$2:$A$174,'Racers Details'!$C$2:$C$174)</f>
        <v>Edwards</v>
      </c>
      <c r="H4" s="214" t="str">
        <f>LOOKUP(E4,'Racers Details'!$A$2:$A$174,'Racers Details'!$D$2:$D$174)</f>
        <v>Woodford</v>
      </c>
      <c r="I4" s="20" t="str">
        <f>LOOKUP(E4,'Racers Details'!$A$2:$A$174,'Racers Details'!$E$2:$E$174)</f>
        <v>M</v>
      </c>
      <c r="J4" s="20" t="str">
        <f>LOOKUP(E4,'Racers Details'!$A$2:$A$174,'Racers Details'!$I$2:$I$174)</f>
        <v>U15B</v>
      </c>
      <c r="K4" s="463" t="s">
        <v>360</v>
      </c>
      <c r="L4" s="299"/>
      <c r="N4" s="44"/>
      <c r="O4" s="58" t="s">
        <v>14</v>
      </c>
      <c r="P4" s="58"/>
      <c r="Q4" s="59"/>
      <c r="R4" s="24"/>
      <c r="S4" s="44"/>
      <c r="T4" s="58" t="s">
        <v>14</v>
      </c>
      <c r="U4" s="58"/>
      <c r="V4" s="59"/>
    </row>
    <row r="5" spans="1:22" x14ac:dyDescent="0.2">
      <c r="A5" s="299">
        <v>4</v>
      </c>
      <c r="B5" s="299"/>
      <c r="C5" s="299"/>
      <c r="D5" s="299"/>
      <c r="E5" s="328">
        <v>206</v>
      </c>
      <c r="F5" s="214" t="str">
        <f>LOOKUP(E5,'Racers Details'!$A$2:$A$174,'Racers Details'!$B$2:$B$174)</f>
        <v>Verity</v>
      </c>
      <c r="G5" s="214" t="str">
        <f>LOOKUP(E5,'Racers Details'!$A$2:$A$174,'Racers Details'!$C$2:$C$174)</f>
        <v>Garcia</v>
      </c>
      <c r="H5" s="214" t="str">
        <f>LOOKUP(E5,'Racers Details'!$A$2:$A$174,'Racers Details'!$D$2:$D$174)</f>
        <v>Orion Harriers</v>
      </c>
      <c r="I5" s="20" t="str">
        <f>LOOKUP(E5,'Racers Details'!$A$2:$A$174,'Racers Details'!$E$2:$E$174)</f>
        <v>F</v>
      </c>
      <c r="J5" s="20" t="str">
        <f>LOOKUP(E5,'Racers Details'!$A$2:$A$174,'Racers Details'!$I$2:$I$174)</f>
        <v>U15G</v>
      </c>
      <c r="K5" s="463" t="s">
        <v>361</v>
      </c>
      <c r="L5" s="299"/>
      <c r="N5" s="44"/>
      <c r="O5" s="58" t="s">
        <v>16</v>
      </c>
      <c r="P5" s="58"/>
      <c r="Q5" s="59"/>
      <c r="R5" s="24"/>
      <c r="S5" s="44"/>
      <c r="T5" s="58" t="s">
        <v>16</v>
      </c>
      <c r="U5" s="58"/>
      <c r="V5" s="59"/>
    </row>
    <row r="6" spans="1:22" x14ac:dyDescent="0.2">
      <c r="A6" s="299">
        <v>5</v>
      </c>
      <c r="B6" s="299"/>
      <c r="C6" s="299"/>
      <c r="D6" s="299"/>
      <c r="E6" s="328">
        <v>207</v>
      </c>
      <c r="F6" s="214" t="str">
        <f>LOOKUP(E6,'Racers Details'!$A$2:$A$174,'Racers Details'!$B$2:$B$174)</f>
        <v>Sophie</v>
      </c>
      <c r="G6" s="214" t="str">
        <f>LOOKUP(E6,'Racers Details'!$A$2:$A$174,'Racers Details'!$C$2:$C$174)</f>
        <v>Foot</v>
      </c>
      <c r="H6" s="214" t="str">
        <f>LOOKUP(E6,'Racers Details'!$A$2:$A$174,'Racers Details'!$D$2:$D$174)</f>
        <v>Orion Harriers</v>
      </c>
      <c r="I6" s="20" t="str">
        <f>LOOKUP(E6,'Racers Details'!$A$2:$A$174,'Racers Details'!$E$2:$E$174)</f>
        <v>F</v>
      </c>
      <c r="J6" s="20" t="str">
        <f>LOOKUP(E6,'Racers Details'!$A$2:$A$174,'Racers Details'!$I$2:$I$174)</f>
        <v>U15G</v>
      </c>
      <c r="K6" s="463" t="s">
        <v>362</v>
      </c>
      <c r="L6" s="299"/>
      <c r="N6" s="44"/>
      <c r="O6" s="58" t="s">
        <v>12</v>
      </c>
      <c r="P6" s="58"/>
      <c r="Q6" s="59"/>
      <c r="R6" s="24"/>
      <c r="S6" s="44"/>
      <c r="T6" s="58" t="s">
        <v>12</v>
      </c>
      <c r="U6" s="58"/>
      <c r="V6" s="59"/>
    </row>
    <row r="7" spans="1:22" x14ac:dyDescent="0.2">
      <c r="A7" s="299">
        <v>6</v>
      </c>
      <c r="B7" s="299"/>
      <c r="C7" s="299"/>
      <c r="D7" s="299"/>
      <c r="E7" s="328">
        <v>215</v>
      </c>
      <c r="F7" s="214" t="str">
        <f>LOOKUP(E7,'Racers Details'!$A$2:$A$174,'Racers Details'!$B$2:$B$174)</f>
        <v>Pandora</v>
      </c>
      <c r="G7" s="214" t="str">
        <f>LOOKUP(E7,'Racers Details'!$A$2:$A$174,'Racers Details'!$C$2:$C$174)</f>
        <v>Baker</v>
      </c>
      <c r="H7" s="214" t="str">
        <f>LOOKUP(E7,'Racers Details'!$A$2:$A$174,'Racers Details'!$D$2:$D$174)</f>
        <v>Orion Harriers</v>
      </c>
      <c r="I7" s="20" t="str">
        <f>LOOKUP(E7,'Racers Details'!$A$2:$A$174,'Racers Details'!$E$2:$E$174)</f>
        <v>F</v>
      </c>
      <c r="J7" s="20" t="str">
        <f>LOOKUP(E7,'Racers Details'!$A$2:$A$174,'Racers Details'!$I$2:$I$174)</f>
        <v>U15G</v>
      </c>
      <c r="K7" s="463" t="s">
        <v>363</v>
      </c>
      <c r="L7" s="299"/>
      <c r="N7" s="44"/>
      <c r="O7" s="58" t="s">
        <v>15</v>
      </c>
      <c r="P7" s="58"/>
      <c r="Q7" s="59"/>
      <c r="R7" s="24"/>
      <c r="S7" s="44"/>
      <c r="T7" s="58" t="s">
        <v>15</v>
      </c>
      <c r="U7" s="58" t="s">
        <v>20</v>
      </c>
      <c r="V7" s="59" t="s">
        <v>20</v>
      </c>
    </row>
    <row r="8" spans="1:22" x14ac:dyDescent="0.2">
      <c r="A8" s="299">
        <v>7</v>
      </c>
      <c r="B8" s="299"/>
      <c r="C8" s="299"/>
      <c r="D8" s="299"/>
      <c r="E8" s="328">
        <v>293</v>
      </c>
      <c r="F8" s="214" t="str">
        <f>LOOKUP(E8,'Racers Details'!$A$2:$A$174,'Racers Details'!$B$2:$B$174)</f>
        <v>Henry</v>
      </c>
      <c r="G8" s="214" t="str">
        <f>LOOKUP(E8,'Racers Details'!$A$2:$A$174,'Racers Details'!$C$2:$C$174)</f>
        <v>WILLIAMSON</v>
      </c>
      <c r="H8" s="214" t="str">
        <f>LOOKUP(E8,'Racers Details'!$A$2:$A$174,'Racers Details'!$D$2:$D$174)</f>
        <v>Loughton</v>
      </c>
      <c r="I8" s="20" t="str">
        <f>LOOKUP(E8,'Racers Details'!$A$2:$A$174,'Racers Details'!$E$2:$E$174)</f>
        <v>M</v>
      </c>
      <c r="J8" s="20" t="str">
        <f>LOOKUP(E8,'Racers Details'!$A$2:$A$174,'Racers Details'!$I$2:$I$174)</f>
        <v>U15B</v>
      </c>
      <c r="K8" s="463" t="s">
        <v>364</v>
      </c>
      <c r="L8" s="299"/>
      <c r="N8" s="44"/>
      <c r="O8" s="58" t="s">
        <v>17</v>
      </c>
      <c r="P8" s="58" t="s">
        <v>20</v>
      </c>
      <c r="Q8" s="59" t="s">
        <v>20</v>
      </c>
      <c r="R8" s="24"/>
      <c r="S8" s="44"/>
      <c r="T8" s="58" t="s">
        <v>17</v>
      </c>
      <c r="U8" s="58" t="s">
        <v>20</v>
      </c>
      <c r="V8" s="59" t="s">
        <v>20</v>
      </c>
    </row>
    <row r="9" spans="1:22" x14ac:dyDescent="0.2">
      <c r="A9" s="299">
        <v>8</v>
      </c>
      <c r="B9" s="299"/>
      <c r="C9" s="299"/>
      <c r="D9" s="299"/>
      <c r="E9" s="328">
        <v>205</v>
      </c>
      <c r="F9" s="214" t="str">
        <f>LOOKUP(E9,'Racers Details'!$A$2:$A$174,'Racers Details'!$B$2:$B$174)</f>
        <v>Savanna</v>
      </c>
      <c r="G9" s="214" t="str">
        <f>LOOKUP(E9,'Racers Details'!$A$2:$A$174,'Racers Details'!$C$2:$C$174)</f>
        <v>Sirkett</v>
      </c>
      <c r="H9" s="214" t="str">
        <f>LOOKUP(E9,'Racers Details'!$A$2:$A$174,'Racers Details'!$D$2:$D$174)</f>
        <v>Orion Harriers</v>
      </c>
      <c r="I9" s="20" t="str">
        <f>LOOKUP(E9,'Racers Details'!$A$2:$A$174,'Racers Details'!$E$2:$E$174)</f>
        <v>F</v>
      </c>
      <c r="J9" s="20" t="str">
        <f>LOOKUP(E9,'Racers Details'!$A$2:$A$174,'Racers Details'!$I$2:$I$174)</f>
        <v>U17W</v>
      </c>
      <c r="K9" s="463" t="s">
        <v>365</v>
      </c>
      <c r="L9" s="299"/>
      <c r="N9" s="45"/>
      <c r="O9" s="60" t="s">
        <v>18</v>
      </c>
      <c r="P9" s="60" t="s">
        <v>20</v>
      </c>
      <c r="Q9" s="61" t="s">
        <v>20</v>
      </c>
      <c r="R9" s="24"/>
      <c r="S9" s="45"/>
      <c r="T9" s="60" t="s">
        <v>18</v>
      </c>
      <c r="U9" s="60" t="s">
        <v>20</v>
      </c>
      <c r="V9" s="61" t="s">
        <v>20</v>
      </c>
    </row>
    <row r="10" spans="1:22" x14ac:dyDescent="0.2">
      <c r="A10" s="299">
        <v>9</v>
      </c>
      <c r="B10" s="299"/>
      <c r="C10" s="299"/>
      <c r="D10" s="299"/>
      <c r="E10" s="328">
        <v>210</v>
      </c>
      <c r="F10" s="214" t="str">
        <f>LOOKUP(E10,'Racers Details'!$A$2:$A$174,'Racers Details'!$B$2:$B$174)</f>
        <v>Ciara</v>
      </c>
      <c r="G10" s="214" t="str">
        <f>LOOKUP(E10,'Racers Details'!$A$2:$A$174,'Racers Details'!$C$2:$C$174)</f>
        <v>Pearce</v>
      </c>
      <c r="H10" s="214" t="str">
        <f>LOOKUP(E10,'Racers Details'!$A$2:$A$174,'Racers Details'!$D$2:$D$174)</f>
        <v>Orion Harriers</v>
      </c>
      <c r="I10" s="20" t="str">
        <f>LOOKUP(E10,'Racers Details'!$A$2:$A$174,'Racers Details'!$E$2:$E$174)</f>
        <v>F</v>
      </c>
      <c r="J10" s="20" t="str">
        <f>LOOKUP(E10,'Racers Details'!$A$2:$A$174,'Racers Details'!$I$2:$I$174)</f>
        <v>U15G</v>
      </c>
      <c r="K10" s="463" t="s">
        <v>366</v>
      </c>
      <c r="L10" s="299"/>
      <c r="R10" s="24"/>
    </row>
    <row r="11" spans="1:22" x14ac:dyDescent="0.2">
      <c r="A11" s="299">
        <v>10</v>
      </c>
      <c r="B11" s="299"/>
      <c r="C11" s="299"/>
      <c r="D11" s="299"/>
      <c r="E11" s="328">
        <v>203</v>
      </c>
      <c r="F11" s="214" t="str">
        <f>LOOKUP(E11,'Racers Details'!$A$2:$A$174,'Racers Details'!$B$2:$B$174)</f>
        <v>Eve</v>
      </c>
      <c r="G11" s="214" t="str">
        <f>LOOKUP(E11,'Racers Details'!$A$2:$A$174,'Racers Details'!$C$2:$C$174)</f>
        <v>Smith</v>
      </c>
      <c r="H11" s="214" t="str">
        <f>LOOKUP(E11,'Racers Details'!$A$2:$A$174,'Racers Details'!$D$2:$D$174)</f>
        <v>Orion Harriers</v>
      </c>
      <c r="I11" s="20" t="str">
        <f>LOOKUP(E11,'Racers Details'!$A$2:$A$174,'Racers Details'!$E$2:$E$174)</f>
        <v>F</v>
      </c>
      <c r="J11" s="20" t="str">
        <f>LOOKUP(E11,'Racers Details'!$A$2:$A$174,'Racers Details'!$I$2:$I$174)</f>
        <v>U17W</v>
      </c>
      <c r="K11" s="463" t="s">
        <v>367</v>
      </c>
      <c r="L11" s="299"/>
      <c r="N11" s="107" t="s">
        <v>62</v>
      </c>
      <c r="R11" s="24"/>
      <c r="S11" s="107" t="s">
        <v>63</v>
      </c>
    </row>
    <row r="12" spans="1:22" x14ac:dyDescent="0.2">
      <c r="A12" s="299">
        <v>11</v>
      </c>
      <c r="B12" s="299"/>
      <c r="C12" s="299"/>
      <c r="D12" s="299"/>
      <c r="E12" s="328">
        <v>202</v>
      </c>
      <c r="F12" s="214" t="str">
        <f>LOOKUP(E12,'Racers Details'!$A$2:$A$174,'Racers Details'!$B$2:$B$174)</f>
        <v>Owen</v>
      </c>
      <c r="G12" s="214" t="str">
        <f>LOOKUP(E12,'Racers Details'!$A$2:$A$174,'Racers Details'!$C$2:$C$174)</f>
        <v>Keen</v>
      </c>
      <c r="H12" s="214" t="str">
        <f>LOOKUP(E12,'Racers Details'!$A$2:$A$174,'Racers Details'!$D$2:$D$174)</f>
        <v>Orion Harriers</v>
      </c>
      <c r="I12" s="20" t="str">
        <f>LOOKUP(E12,'Racers Details'!$A$2:$A$174,'Racers Details'!$E$2:$E$174)</f>
        <v>M</v>
      </c>
      <c r="J12" s="20" t="str">
        <f>LOOKUP(E12,'Racers Details'!$A$2:$A$174,'Racers Details'!$I$2:$I$174)</f>
        <v>U15B</v>
      </c>
      <c r="K12" s="463" t="s">
        <v>368</v>
      </c>
      <c r="L12" s="299"/>
      <c r="N12" s="62" t="s">
        <v>11</v>
      </c>
      <c r="O12" s="63" t="s">
        <v>2</v>
      </c>
      <c r="P12" s="63" t="s">
        <v>3</v>
      </c>
      <c r="Q12" s="64" t="s">
        <v>9</v>
      </c>
      <c r="R12" s="24"/>
      <c r="S12" s="65" t="s">
        <v>11</v>
      </c>
      <c r="T12" s="66" t="s">
        <v>2</v>
      </c>
      <c r="U12" s="66" t="s">
        <v>3</v>
      </c>
      <c r="V12" s="67" t="s">
        <v>9</v>
      </c>
    </row>
    <row r="13" spans="1:22" x14ac:dyDescent="0.2">
      <c r="A13" s="299">
        <v>12</v>
      </c>
      <c r="B13" s="299"/>
      <c r="C13" s="299"/>
      <c r="D13" s="299"/>
      <c r="E13" s="328">
        <v>295</v>
      </c>
      <c r="F13" s="214" t="str">
        <f>LOOKUP(E13,'Racers Details'!$A$2:$A$174,'Racers Details'!$B$2:$B$174)</f>
        <v>Joseph</v>
      </c>
      <c r="G13" s="214" t="str">
        <f>LOOKUP(E13,'Racers Details'!$A$2:$A$174,'Racers Details'!$C$2:$C$174)</f>
        <v>JAMES</v>
      </c>
      <c r="H13" s="214" t="str">
        <f>LOOKUP(E13,'Racers Details'!$A$2:$A$174,'Racers Details'!$D$2:$D$174)</f>
        <v>Loughton</v>
      </c>
      <c r="I13" s="20" t="str">
        <f>LOOKUP(E13,'Racers Details'!$A$2:$A$174,'Racers Details'!$E$2:$E$174)</f>
        <v>M</v>
      </c>
      <c r="J13" s="20" t="str">
        <f>LOOKUP(E13,'Racers Details'!$A$2:$A$174,'Racers Details'!$I$2:$I$174)</f>
        <v>U15B</v>
      </c>
      <c r="K13" s="463" t="s">
        <v>369</v>
      </c>
      <c r="L13" s="299"/>
      <c r="N13" s="44">
        <v>1</v>
      </c>
      <c r="O13" s="58" t="s">
        <v>13</v>
      </c>
      <c r="P13" s="58"/>
      <c r="Q13" s="59"/>
      <c r="R13" s="24"/>
      <c r="S13" s="44">
        <v>1</v>
      </c>
      <c r="T13" s="58" t="s">
        <v>13</v>
      </c>
      <c r="U13" s="58"/>
      <c r="V13" s="59"/>
    </row>
    <row r="14" spans="1:22" x14ac:dyDescent="0.2">
      <c r="A14" s="299">
        <v>13</v>
      </c>
      <c r="B14" s="299"/>
      <c r="C14" s="299"/>
      <c r="D14" s="299"/>
      <c r="E14" s="328">
        <v>291</v>
      </c>
      <c r="F14" s="214" t="str">
        <f>LOOKUP(E14,'Racers Details'!$A$2:$A$174,'Racers Details'!$B$2:$B$174)</f>
        <v>George</v>
      </c>
      <c r="G14" s="214" t="str">
        <f>LOOKUP(E14,'Racers Details'!$A$2:$A$174,'Racers Details'!$C$2:$C$174)</f>
        <v>ABBOTT</v>
      </c>
      <c r="H14" s="214" t="str">
        <f>LOOKUP(E14,'Racers Details'!$A$2:$A$174,'Racers Details'!$D$2:$D$174)</f>
        <v>Loughton</v>
      </c>
      <c r="I14" s="20" t="str">
        <f>LOOKUP(E14,'Racers Details'!$A$2:$A$174,'Racers Details'!$E$2:$E$174)</f>
        <v>M</v>
      </c>
      <c r="J14" s="20" t="str">
        <f>LOOKUP(E14,'Racers Details'!$A$2:$A$174,'Racers Details'!$I$2:$I$174)</f>
        <v>U15B</v>
      </c>
      <c r="K14" s="463" t="s">
        <v>370</v>
      </c>
      <c r="L14" s="299"/>
      <c r="N14" s="44">
        <v>2</v>
      </c>
      <c r="O14" s="58" t="s">
        <v>14</v>
      </c>
      <c r="P14" s="58"/>
      <c r="Q14" s="59"/>
      <c r="R14" s="24"/>
      <c r="S14" s="44"/>
      <c r="T14" s="58" t="s">
        <v>16</v>
      </c>
      <c r="U14" s="58"/>
      <c r="V14" s="59"/>
    </row>
    <row r="15" spans="1:22" x14ac:dyDescent="0.2">
      <c r="A15" s="299">
        <v>14</v>
      </c>
      <c r="B15" s="299"/>
      <c r="C15" s="299"/>
      <c r="D15" s="299"/>
      <c r="E15" s="328">
        <v>211</v>
      </c>
      <c r="F15" s="214" t="str">
        <f>LOOKUP(E15,'Racers Details'!$A$2:$A$174,'Racers Details'!$B$2:$B$174)</f>
        <v>Libby</v>
      </c>
      <c r="G15" s="214" t="str">
        <f>LOOKUP(E15,'Racers Details'!$A$2:$A$174,'Racers Details'!$C$2:$C$174)</f>
        <v>Gosling</v>
      </c>
      <c r="H15" s="214" t="str">
        <f>LOOKUP(E15,'Racers Details'!$A$2:$A$174,'Racers Details'!$D$2:$D$174)</f>
        <v>Orion Harriers</v>
      </c>
      <c r="I15" s="20" t="str">
        <f>LOOKUP(E15,'Racers Details'!$A$2:$A$174,'Racers Details'!$E$2:$E$174)</f>
        <v>F</v>
      </c>
      <c r="J15" s="20" t="str">
        <f>LOOKUP(E15,'Racers Details'!$A$2:$A$174,'Racers Details'!$I$2:$I$174)</f>
        <v>U15G</v>
      </c>
      <c r="K15" s="463" t="s">
        <v>371</v>
      </c>
      <c r="L15" s="299"/>
      <c r="N15" s="44">
        <v>3</v>
      </c>
      <c r="O15" s="58" t="s">
        <v>18</v>
      </c>
      <c r="P15" s="58"/>
      <c r="Q15" s="59"/>
      <c r="R15" s="24"/>
      <c r="S15" s="44"/>
      <c r="T15" s="58" t="s">
        <v>12</v>
      </c>
      <c r="U15" s="58"/>
      <c r="V15" s="59"/>
    </row>
    <row r="16" spans="1:22" x14ac:dyDescent="0.2">
      <c r="A16" s="299">
        <v>15</v>
      </c>
      <c r="B16" s="299"/>
      <c r="C16" s="299"/>
      <c r="D16" s="299"/>
      <c r="E16" s="328">
        <v>214</v>
      </c>
      <c r="F16" s="214" t="str">
        <f>LOOKUP(E16,'Racers Details'!$A$2:$A$174,'Racers Details'!$B$2:$B$174)</f>
        <v>Cara</v>
      </c>
      <c r="G16" s="214" t="str">
        <f>LOOKUP(E16,'Racers Details'!$A$2:$A$174,'Racers Details'!$C$2:$C$174)</f>
        <v>O'Donnell-Roberts</v>
      </c>
      <c r="H16" s="214" t="str">
        <f>LOOKUP(E16,'Racers Details'!$A$2:$A$174,'Racers Details'!$D$2:$D$174)</f>
        <v>Orion Harriers</v>
      </c>
      <c r="I16" s="20" t="str">
        <f>LOOKUP(E16,'Racers Details'!$A$2:$A$174,'Racers Details'!$E$2:$E$174)</f>
        <v>F</v>
      </c>
      <c r="J16" s="20" t="str">
        <f>LOOKUP(E16,'Racers Details'!$A$2:$A$174,'Racers Details'!$I$2:$I$174)</f>
        <v>U15G</v>
      </c>
      <c r="K16" s="463" t="s">
        <v>371</v>
      </c>
      <c r="L16" s="299"/>
      <c r="N16" s="44"/>
      <c r="O16" s="58" t="s">
        <v>16</v>
      </c>
      <c r="P16" s="58"/>
      <c r="Q16" s="59"/>
      <c r="R16" s="24"/>
      <c r="S16" s="44"/>
      <c r="T16" s="58" t="s">
        <v>14</v>
      </c>
      <c r="U16" s="58"/>
      <c r="V16" s="59"/>
    </row>
    <row r="17" spans="1:22" x14ac:dyDescent="0.2">
      <c r="A17" s="299">
        <v>16</v>
      </c>
      <c r="B17" s="299"/>
      <c r="C17" s="299"/>
      <c r="D17" s="299"/>
      <c r="E17" s="278">
        <v>200</v>
      </c>
      <c r="F17" s="214" t="str">
        <f>LOOKUP(E17,'Racers Details'!$A$2:$A$174,'Racers Details'!$B$2:$B$174)</f>
        <v>India</v>
      </c>
      <c r="G17" s="214" t="str">
        <f>LOOKUP(E17,'Racers Details'!$A$2:$A$174,'Racers Details'!$C$2:$C$174)</f>
        <v>Emery</v>
      </c>
      <c r="H17" s="214" t="str">
        <f>LOOKUP(E17,'Racers Details'!$A$2:$A$174,'Racers Details'!$D$2:$D$174)</f>
        <v>Orion Harriers</v>
      </c>
      <c r="I17" s="20" t="str">
        <f>LOOKUP(E17,'Racers Details'!$A$2:$A$174,'Racers Details'!$E$2:$E$174)</f>
        <v>F</v>
      </c>
      <c r="J17" s="20" t="str">
        <f>LOOKUP(E17,'Racers Details'!$A$2:$A$174,'Racers Details'!$I$2:$I$174)</f>
        <v>U17W</v>
      </c>
      <c r="K17" s="463" t="s">
        <v>372</v>
      </c>
      <c r="L17" s="299"/>
      <c r="N17" s="44"/>
      <c r="O17" s="58" t="s">
        <v>12</v>
      </c>
      <c r="P17" s="58"/>
      <c r="Q17" s="59"/>
      <c r="R17" s="24"/>
      <c r="S17" s="44"/>
      <c r="T17" s="58" t="s">
        <v>15</v>
      </c>
      <c r="U17" s="58" t="s">
        <v>20</v>
      </c>
      <c r="V17" s="59" t="s">
        <v>20</v>
      </c>
    </row>
    <row r="18" spans="1:22" x14ac:dyDescent="0.2">
      <c r="A18" s="299">
        <v>17</v>
      </c>
      <c r="B18" s="299"/>
      <c r="C18" s="299"/>
      <c r="D18" s="299"/>
      <c r="E18" s="328">
        <v>212</v>
      </c>
      <c r="F18" s="214" t="str">
        <f>LOOKUP(E18,'Racers Details'!$A$2:$A$174,'Racers Details'!$B$2:$B$174)</f>
        <v>Iris</v>
      </c>
      <c r="G18" s="214" t="str">
        <f>LOOKUP(E18,'Racers Details'!$A$2:$A$174,'Racers Details'!$C$2:$C$174)</f>
        <v>Brandon</v>
      </c>
      <c r="H18" s="214" t="str">
        <f>LOOKUP(E18,'Racers Details'!$A$2:$A$174,'Racers Details'!$D$2:$D$174)</f>
        <v>Orion Harriers</v>
      </c>
      <c r="I18" s="20" t="str">
        <f>LOOKUP(E18,'Racers Details'!$A$2:$A$174,'Racers Details'!$E$2:$E$174)</f>
        <v>F</v>
      </c>
      <c r="J18" s="20" t="str">
        <f>LOOKUP(E18,'Racers Details'!$A$2:$A$174,'Racers Details'!$I$2:$I$174)</f>
        <v>U17W</v>
      </c>
      <c r="K18" s="464" t="s">
        <v>373</v>
      </c>
      <c r="L18" s="330"/>
      <c r="N18" s="44"/>
      <c r="O18" s="58" t="s">
        <v>15</v>
      </c>
      <c r="P18" s="58" t="s">
        <v>20</v>
      </c>
      <c r="Q18" s="59" t="s">
        <v>20</v>
      </c>
      <c r="R18" s="24"/>
      <c r="S18" s="44"/>
      <c r="T18" s="58" t="s">
        <v>17</v>
      </c>
      <c r="U18" s="58" t="s">
        <v>20</v>
      </c>
      <c r="V18" s="59" t="s">
        <v>20</v>
      </c>
    </row>
    <row r="19" spans="1:22" x14ac:dyDescent="0.2">
      <c r="A19" s="299">
        <v>18</v>
      </c>
      <c r="B19" s="299"/>
      <c r="C19" s="299"/>
      <c r="D19" s="299"/>
      <c r="E19" s="465">
        <v>314</v>
      </c>
      <c r="F19" s="449">
        <f>LOOKUP(E19,'Racers Details'!$A$2:$A$174,'Racers Details'!$B$2:$B$174)</f>
        <v>0</v>
      </c>
      <c r="G19" s="449">
        <f>LOOKUP(E19,'Racers Details'!$A$2:$A$174,'Racers Details'!$C$2:$C$174)</f>
        <v>0</v>
      </c>
      <c r="H19" s="449">
        <f>LOOKUP(E19,'Racers Details'!$A$2:$A$174,'Racers Details'!$D$2:$D$174)</f>
        <v>0</v>
      </c>
      <c r="I19" s="450">
        <f>LOOKUP(E19,'Racers Details'!$A$2:$A$174,'Racers Details'!$E$2:$E$174)</f>
        <v>0</v>
      </c>
      <c r="J19" s="450">
        <f>LOOKUP(E19,'Racers Details'!$A$2:$A$174,'Racers Details'!$I$2:$I$174)</f>
        <v>0</v>
      </c>
      <c r="K19" s="466" t="s">
        <v>374</v>
      </c>
      <c r="L19" s="330"/>
      <c r="N19" s="45"/>
      <c r="O19" s="60" t="s">
        <v>17</v>
      </c>
      <c r="P19" s="60" t="s">
        <v>20</v>
      </c>
      <c r="Q19" s="61" t="s">
        <v>20</v>
      </c>
      <c r="R19" s="24"/>
      <c r="S19" s="45"/>
      <c r="T19" s="60" t="s">
        <v>18</v>
      </c>
      <c r="U19" s="60" t="s">
        <v>20</v>
      </c>
      <c r="V19" s="61" t="s">
        <v>20</v>
      </c>
    </row>
    <row r="20" spans="1:22" x14ac:dyDescent="0.2">
      <c r="A20" s="299">
        <v>19</v>
      </c>
      <c r="B20" s="299"/>
      <c r="C20" s="299"/>
      <c r="D20" s="299"/>
      <c r="E20" s="465">
        <v>114</v>
      </c>
      <c r="F20" s="449">
        <f>LOOKUP(E20,'Racers Details'!$A$2:$A$174,'Racers Details'!$B$2:$B$174)</f>
        <v>0</v>
      </c>
      <c r="G20" s="449">
        <f>LOOKUP(E20,'Racers Details'!$A$2:$A$174,'Racers Details'!$C$2:$C$174)</f>
        <v>0</v>
      </c>
      <c r="H20" s="449">
        <f>LOOKUP(E20,'Racers Details'!$A$2:$A$174,'Racers Details'!$D$2:$D$174)</f>
        <v>0</v>
      </c>
      <c r="I20" s="450">
        <f>LOOKUP(E20,'Racers Details'!$A$2:$A$174,'Racers Details'!$E$2:$E$174)</f>
        <v>0</v>
      </c>
      <c r="J20" s="450">
        <f>LOOKUP(E20,'Racers Details'!$A$2:$A$174,'Racers Details'!$I$2:$I$174)</f>
        <v>0</v>
      </c>
      <c r="K20" s="466" t="s">
        <v>375</v>
      </c>
      <c r="L20" s="330"/>
    </row>
    <row r="21" spans="1:22" x14ac:dyDescent="0.2">
      <c r="A21" s="299">
        <v>20</v>
      </c>
      <c r="B21" s="299"/>
      <c r="C21" s="299"/>
      <c r="D21" s="299"/>
      <c r="E21" s="328"/>
      <c r="F21" s="214"/>
      <c r="G21" s="214"/>
      <c r="H21" s="214"/>
      <c r="I21" s="20"/>
      <c r="J21" s="20"/>
      <c r="K21" s="467"/>
      <c r="L21" s="330"/>
    </row>
    <row r="22" spans="1:22" x14ac:dyDescent="0.2">
      <c r="A22" s="299">
        <v>21</v>
      </c>
      <c r="B22" s="299"/>
      <c r="C22" s="299"/>
      <c r="D22" s="330"/>
      <c r="E22" s="468"/>
      <c r="F22" s="214"/>
      <c r="G22" s="214"/>
      <c r="H22" s="214"/>
      <c r="I22" s="20"/>
      <c r="J22" s="20"/>
      <c r="K22" s="467"/>
      <c r="L22" s="330"/>
    </row>
    <row r="23" spans="1:22" x14ac:dyDescent="0.2">
      <c r="A23" s="299">
        <v>22</v>
      </c>
      <c r="B23" s="299"/>
      <c r="C23" s="299"/>
      <c r="D23" s="330"/>
      <c r="E23" s="468"/>
      <c r="F23" s="214"/>
      <c r="G23" s="214"/>
      <c r="H23" s="214"/>
      <c r="I23" s="20"/>
      <c r="J23" s="20"/>
      <c r="K23" s="467"/>
      <c r="L23" s="330"/>
    </row>
    <row r="24" spans="1:22" x14ac:dyDescent="0.2">
      <c r="A24" s="299">
        <v>23</v>
      </c>
      <c r="B24" s="299"/>
      <c r="C24" s="299"/>
      <c r="D24" s="330"/>
      <c r="E24" s="468"/>
      <c r="F24" s="214"/>
      <c r="G24" s="214"/>
      <c r="H24" s="214"/>
      <c r="I24" s="20"/>
      <c r="J24" s="20"/>
      <c r="K24" s="467"/>
      <c r="L24" s="330"/>
    </row>
    <row r="25" spans="1:22" x14ac:dyDescent="0.2">
      <c r="A25" s="299">
        <v>24</v>
      </c>
      <c r="B25" s="299"/>
      <c r="C25" s="299"/>
      <c r="D25" s="330"/>
      <c r="E25" s="468"/>
      <c r="F25" s="214"/>
      <c r="G25" s="214"/>
      <c r="H25" s="214"/>
      <c r="I25" s="20"/>
      <c r="J25" s="20"/>
      <c r="K25" s="467"/>
      <c r="L25" s="330"/>
    </row>
    <row r="26" spans="1:22" x14ac:dyDescent="0.2">
      <c r="A26" s="299">
        <v>25</v>
      </c>
      <c r="B26" s="299"/>
      <c r="C26" s="299"/>
      <c r="D26" s="330"/>
      <c r="E26" s="468"/>
      <c r="F26" s="214"/>
      <c r="G26" s="214"/>
      <c r="H26" s="214"/>
      <c r="I26" s="20"/>
      <c r="J26" s="20"/>
      <c r="K26" s="467"/>
      <c r="L26" s="330"/>
    </row>
    <row r="27" spans="1:22" x14ac:dyDescent="0.2">
      <c r="A27" s="299">
        <v>26</v>
      </c>
      <c r="B27" s="299"/>
      <c r="C27" s="299"/>
      <c r="D27" s="330"/>
      <c r="E27" s="468"/>
      <c r="F27" s="214"/>
      <c r="G27" s="214"/>
      <c r="H27" s="214"/>
      <c r="I27" s="20"/>
      <c r="J27" s="20"/>
      <c r="K27" s="467"/>
      <c r="L27" s="330"/>
    </row>
    <row r="28" spans="1:22" x14ac:dyDescent="0.2">
      <c r="A28" s="299">
        <v>27</v>
      </c>
      <c r="B28" s="299"/>
      <c r="C28" s="299"/>
      <c r="D28" s="330"/>
      <c r="E28" s="468"/>
      <c r="F28" s="214"/>
      <c r="G28" s="214"/>
      <c r="H28" s="214"/>
      <c r="I28" s="20"/>
      <c r="J28" s="20"/>
      <c r="K28" s="467"/>
      <c r="L28" s="330"/>
    </row>
    <row r="29" spans="1:22" x14ac:dyDescent="0.2">
      <c r="A29" s="299">
        <v>28</v>
      </c>
      <c r="B29" s="299"/>
      <c r="C29" s="299"/>
      <c r="D29" s="330"/>
      <c r="E29" s="468"/>
      <c r="F29" s="214"/>
      <c r="G29" s="214"/>
      <c r="H29" s="214"/>
      <c r="I29" s="20"/>
      <c r="J29" s="20"/>
      <c r="K29" s="467"/>
      <c r="L29" s="330"/>
    </row>
    <row r="30" spans="1:22" x14ac:dyDescent="0.2">
      <c r="A30" s="299">
        <v>29</v>
      </c>
      <c r="B30" s="299"/>
      <c r="C30" s="299"/>
      <c r="D30" s="299"/>
      <c r="E30" s="331"/>
      <c r="F30" s="214"/>
      <c r="G30" s="214"/>
      <c r="H30" s="214"/>
      <c r="I30" s="20"/>
      <c r="J30" s="20"/>
      <c r="K30" s="332"/>
      <c r="L30" s="299"/>
    </row>
    <row r="31" spans="1:22" x14ac:dyDescent="0.2">
      <c r="A31" s="299">
        <v>30</v>
      </c>
      <c r="B31" s="299"/>
      <c r="C31" s="299"/>
      <c r="D31" s="299"/>
      <c r="E31" s="331"/>
      <c r="F31" s="214"/>
      <c r="G31" s="214"/>
      <c r="H31" s="214"/>
      <c r="I31" s="20"/>
      <c r="J31" s="20"/>
      <c r="K31" s="332"/>
      <c r="L31" s="299"/>
    </row>
    <row r="32" spans="1:22" x14ac:dyDescent="0.2">
      <c r="A32" s="299"/>
      <c r="B32" s="299"/>
      <c r="C32" s="299"/>
      <c r="D32" s="299"/>
      <c r="E32" s="331"/>
      <c r="F32" s="333"/>
      <c r="G32" s="333"/>
      <c r="H32" s="333"/>
      <c r="I32" s="299"/>
      <c r="J32" s="299"/>
      <c r="K32" s="332"/>
      <c r="L32" s="299"/>
    </row>
    <row r="33" spans="1:12" x14ac:dyDescent="0.2">
      <c r="A33" s="299"/>
      <c r="B33" s="299"/>
      <c r="C33" s="299"/>
      <c r="D33" s="299"/>
      <c r="E33" s="331"/>
      <c r="F33" s="333"/>
      <c r="G33" s="333"/>
      <c r="H33" s="333"/>
      <c r="I33" s="299"/>
      <c r="J33" s="299"/>
      <c r="K33" s="332"/>
      <c r="L33" s="299"/>
    </row>
    <row r="34" spans="1:12" x14ac:dyDescent="0.2">
      <c r="A34" s="299"/>
      <c r="B34" s="299"/>
      <c r="C34" s="299"/>
      <c r="D34" s="299"/>
      <c r="E34" s="331"/>
      <c r="F34" s="333"/>
      <c r="G34" s="333"/>
      <c r="H34" s="333"/>
      <c r="I34" s="299"/>
      <c r="J34" s="299"/>
      <c r="K34" s="332"/>
      <c r="L34" s="299"/>
    </row>
    <row r="35" spans="1:12" x14ac:dyDescent="0.2">
      <c r="A35" s="299"/>
      <c r="B35" s="299"/>
      <c r="C35" s="299"/>
      <c r="D35" s="299"/>
      <c r="E35" s="331"/>
      <c r="F35" s="333"/>
      <c r="G35" s="333"/>
      <c r="H35" s="333"/>
      <c r="I35" s="299"/>
      <c r="J35" s="299"/>
      <c r="K35" s="332"/>
      <c r="L35" s="299"/>
    </row>
    <row r="36" spans="1:12" x14ac:dyDescent="0.2">
      <c r="A36" s="299"/>
      <c r="B36" s="299"/>
      <c r="C36" s="299"/>
      <c r="D36" s="299"/>
      <c r="E36" s="331"/>
      <c r="F36" s="333"/>
      <c r="G36" s="333"/>
      <c r="H36" s="333"/>
      <c r="I36" s="299"/>
      <c r="J36" s="299"/>
      <c r="K36" s="332"/>
      <c r="L36" s="299"/>
    </row>
    <row r="37" spans="1:12" x14ac:dyDescent="0.2">
      <c r="A37" s="299"/>
      <c r="B37" s="299"/>
      <c r="C37" s="299"/>
      <c r="D37" s="299"/>
      <c r="E37" s="331"/>
      <c r="F37" s="333"/>
      <c r="G37" s="333"/>
      <c r="H37" s="333"/>
      <c r="I37" s="299"/>
      <c r="J37" s="299"/>
      <c r="K37" s="332"/>
      <c r="L37" s="299"/>
    </row>
    <row r="38" spans="1:12" x14ac:dyDescent="0.2">
      <c r="A38" s="299"/>
      <c r="B38" s="299"/>
      <c r="C38" s="299"/>
      <c r="D38" s="299"/>
      <c r="E38" s="331"/>
      <c r="F38" s="333"/>
      <c r="G38" s="333"/>
      <c r="H38" s="333"/>
      <c r="I38" s="299"/>
      <c r="J38" s="299"/>
      <c r="K38" s="332"/>
      <c r="L38" s="299"/>
    </row>
    <row r="39" spans="1:12" x14ac:dyDescent="0.2">
      <c r="A39" s="299"/>
      <c r="B39" s="299"/>
      <c r="C39" s="299"/>
      <c r="D39" s="299"/>
      <c r="E39" s="331"/>
      <c r="F39" s="333"/>
      <c r="G39" s="333"/>
      <c r="H39" s="333"/>
      <c r="I39" s="299"/>
      <c r="J39" s="299"/>
      <c r="K39" s="332"/>
      <c r="L39" s="299"/>
    </row>
    <row r="40" spans="1:12" x14ac:dyDescent="0.2">
      <c r="A40" s="299"/>
      <c r="B40" s="299"/>
      <c r="C40" s="299"/>
      <c r="D40" s="299"/>
      <c r="E40" s="331"/>
      <c r="F40" s="333"/>
      <c r="G40" s="333"/>
      <c r="H40" s="333"/>
      <c r="I40" s="299"/>
      <c r="J40" s="299"/>
      <c r="K40" s="332"/>
      <c r="L40" s="299"/>
    </row>
    <row r="41" spans="1:12" x14ac:dyDescent="0.2">
      <c r="A41" s="299"/>
      <c r="B41" s="299"/>
      <c r="C41" s="299"/>
      <c r="D41" s="299"/>
      <c r="E41" s="331"/>
      <c r="F41" s="333"/>
      <c r="G41" s="333"/>
      <c r="H41" s="333"/>
      <c r="I41" s="299"/>
      <c r="J41" s="299"/>
      <c r="K41" s="332"/>
      <c r="L41" s="299"/>
    </row>
    <row r="42" spans="1:12" x14ac:dyDescent="0.2">
      <c r="A42" s="299"/>
      <c r="B42" s="299"/>
      <c r="C42" s="299"/>
      <c r="D42" s="299"/>
      <c r="E42" s="331"/>
      <c r="F42" s="333"/>
      <c r="G42" s="333"/>
      <c r="H42" s="333"/>
      <c r="I42" s="299"/>
      <c r="J42" s="299"/>
      <c r="K42" s="332"/>
      <c r="L42" s="299"/>
    </row>
    <row r="43" spans="1:12" x14ac:dyDescent="0.2">
      <c r="A43" s="299"/>
      <c r="B43" s="299"/>
      <c r="C43" s="299"/>
      <c r="D43" s="299"/>
      <c r="E43" s="331"/>
      <c r="F43" s="333"/>
      <c r="G43" s="333"/>
      <c r="H43" s="333"/>
      <c r="I43" s="299"/>
      <c r="J43" s="299"/>
      <c r="K43" s="332"/>
      <c r="L43" s="299"/>
    </row>
    <row r="44" spans="1:12" x14ac:dyDescent="0.2">
      <c r="A44" s="299"/>
      <c r="B44" s="299"/>
      <c r="C44" s="299"/>
      <c r="D44" s="299"/>
      <c r="E44" s="331"/>
      <c r="F44" s="333"/>
      <c r="G44" s="333"/>
      <c r="H44" s="333"/>
      <c r="I44" s="299"/>
      <c r="J44" s="299"/>
      <c r="K44" s="332"/>
      <c r="L44" s="299"/>
    </row>
    <row r="45" spans="1:12" x14ac:dyDescent="0.2">
      <c r="A45" s="299"/>
      <c r="B45" s="299"/>
      <c r="C45" s="299"/>
      <c r="D45" s="299"/>
      <c r="E45" s="331"/>
      <c r="F45" s="333"/>
      <c r="G45" s="333"/>
      <c r="H45" s="333"/>
      <c r="I45" s="299"/>
      <c r="J45" s="299"/>
      <c r="K45" s="332"/>
      <c r="L45" s="299"/>
    </row>
    <row r="46" spans="1:12" x14ac:dyDescent="0.2">
      <c r="B46" s="71"/>
      <c r="C46" s="71"/>
      <c r="D46" s="71"/>
    </row>
    <row r="47" spans="1:12" x14ac:dyDescent="0.2">
      <c r="B47" s="71"/>
      <c r="C47" s="71"/>
      <c r="D47" s="71"/>
    </row>
    <row r="67" spans="8:12" x14ac:dyDescent="0.2">
      <c r="H67" s="70"/>
      <c r="I67" s="70"/>
      <c r="J67" s="70"/>
      <c r="K67" s="70"/>
      <c r="L67" s="70"/>
    </row>
    <row r="68" spans="8:12" x14ac:dyDescent="0.2">
      <c r="H68" s="70"/>
      <c r="I68" s="70"/>
      <c r="J68" s="70"/>
      <c r="K68" s="70"/>
      <c r="L68" s="70"/>
    </row>
    <row r="69" spans="8:12" x14ac:dyDescent="0.2">
      <c r="H69" s="70"/>
      <c r="I69" s="70"/>
      <c r="J69" s="70"/>
      <c r="K69" s="70"/>
      <c r="L69" s="70"/>
    </row>
    <row r="70" spans="8:12" x14ac:dyDescent="0.2">
      <c r="H70" s="70"/>
      <c r="I70" s="70"/>
      <c r="J70" s="70"/>
      <c r="K70" s="70"/>
      <c r="L70" s="70"/>
    </row>
    <row r="71" spans="8:12" x14ac:dyDescent="0.2">
      <c r="H71" s="70"/>
      <c r="I71" s="70"/>
      <c r="J71" s="70"/>
      <c r="K71" s="70"/>
      <c r="L71" s="70"/>
    </row>
  </sheetData>
  <autoFilter ref="A1:L46" xr:uid="{00000000-0009-0000-0000-000007000000}">
    <sortState xmlns:xlrd2="http://schemas.microsoft.com/office/spreadsheetml/2017/richdata2" ref="A2:L46">
      <sortCondition ref="K1:K46"/>
    </sortState>
  </autoFilter>
  <sortState xmlns:xlrd2="http://schemas.microsoft.com/office/spreadsheetml/2017/richdata2" ref="N13:Q19">
    <sortCondition ref="N13:N19"/>
  </sortState>
  <pageMargins left="0.11811023622047245" right="0.11811023622047245" top="1.9291338582677167" bottom="0.74803149606299213" header="0.31496062992125984" footer="0.31496062992125984"/>
  <pageSetup paperSize="9" orientation="portrait" horizontalDpi="300" verticalDpi="300" r:id="rId1"/>
  <headerFooter>
    <oddHeader>&amp;L&amp;"Arial,Bold"&amp;12&amp;A&amp;C&amp;G&amp;R&amp;D</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53"/>
  <sheetViews>
    <sheetView workbookViewId="0">
      <selection activeCell="B1" sqref="B1:C1048576"/>
    </sheetView>
  </sheetViews>
  <sheetFormatPr defaultColWidth="9.140625" defaultRowHeight="12.75" x14ac:dyDescent="0.2"/>
  <cols>
    <col min="1" max="1" width="8.28515625" style="7" customWidth="1"/>
    <col min="2" max="3" width="4.5703125" style="70" customWidth="1"/>
    <col min="4" max="4" width="10.42578125" style="7" customWidth="1"/>
    <col min="5" max="6" width="12.7109375" style="7" customWidth="1"/>
    <col min="7" max="7" width="16.42578125" style="23" customWidth="1"/>
    <col min="8" max="8" width="13.85546875" style="24" customWidth="1"/>
    <col min="9" max="9" width="5.5703125" style="24" customWidth="1"/>
    <col min="10" max="10" width="10.5703125" style="52" customWidth="1"/>
    <col min="11" max="11" width="9.140625" style="24" customWidth="1"/>
    <col min="12" max="12" width="4.42578125" style="7" customWidth="1"/>
    <col min="13" max="13" width="9.140625" style="7"/>
    <col min="14" max="15" width="15.7109375" style="7" bestFit="1" customWidth="1"/>
    <col min="16" max="16" width="9.140625" style="7"/>
    <col min="17" max="17" width="4.42578125" style="7" customWidth="1"/>
    <col min="18" max="16384" width="9.140625" style="7"/>
  </cols>
  <sheetData>
    <row r="1" spans="1:16" s="18" customFormat="1" ht="38.25" x14ac:dyDescent="0.2">
      <c r="A1" s="53" t="s">
        <v>19</v>
      </c>
      <c r="B1" s="68" t="s">
        <v>105</v>
      </c>
      <c r="C1" s="68" t="s">
        <v>106</v>
      </c>
      <c r="D1" s="15" t="s">
        <v>21</v>
      </c>
      <c r="E1" s="16" t="s">
        <v>0</v>
      </c>
      <c r="F1" s="16" t="s">
        <v>1</v>
      </c>
      <c r="G1" s="16" t="s">
        <v>10</v>
      </c>
      <c r="H1" s="16" t="s">
        <v>53</v>
      </c>
      <c r="I1" s="16"/>
      <c r="J1" s="50" t="s">
        <v>22</v>
      </c>
      <c r="K1" s="17" t="s">
        <v>9</v>
      </c>
      <c r="M1" s="6" t="s">
        <v>108</v>
      </c>
    </row>
    <row r="2" spans="1:16" x14ac:dyDescent="0.2">
      <c r="A2" s="272">
        <v>1</v>
      </c>
      <c r="B2" s="69"/>
      <c r="C2" s="69"/>
      <c r="D2" s="273"/>
      <c r="E2" s="214" t="e">
        <f>LOOKUP(D2,'Racers Details'!$A$2:$A$174,'Racers Details'!$B$2:$B$174)</f>
        <v>#N/A</v>
      </c>
      <c r="F2" s="214" t="e">
        <f>LOOKUP(D2,'Racers Details'!$A$2:$A$174,'Racers Details'!$C$2:$C$174)</f>
        <v>#N/A</v>
      </c>
      <c r="G2" s="214" t="e">
        <f>LOOKUP(D2,'Racers Details'!$A$2:$A$174,'Racers Details'!$D$2:$D$174)</f>
        <v>#N/A</v>
      </c>
      <c r="H2" s="20" t="e">
        <f>LOOKUP(D2,'Racers Details'!$A$2:$A$174,'Racers Details'!$E$2:$E$174)</f>
        <v>#N/A</v>
      </c>
      <c r="I2" s="20" t="e">
        <f>LOOKUP(D2,'Racers Details'!$A$2:$A$174,'Racers Details'!$I$2:$I$174)</f>
        <v>#N/A</v>
      </c>
      <c r="J2" s="274"/>
      <c r="K2" s="21"/>
      <c r="M2" s="103" t="s">
        <v>11</v>
      </c>
      <c r="N2" s="95" t="s">
        <v>2</v>
      </c>
      <c r="O2" s="101" t="s">
        <v>3</v>
      </c>
      <c r="P2" s="102" t="s">
        <v>9</v>
      </c>
    </row>
    <row r="3" spans="1:16" x14ac:dyDescent="0.2">
      <c r="A3" s="272">
        <v>2</v>
      </c>
      <c r="B3" s="69"/>
      <c r="C3" s="69"/>
      <c r="D3" s="273"/>
      <c r="E3" s="214" t="e">
        <f>LOOKUP(D3,'Racers Details'!$A$2:$A$174,'Racers Details'!$B$2:$B$174)</f>
        <v>#N/A</v>
      </c>
      <c r="F3" s="214" t="e">
        <f>LOOKUP(D3,'Racers Details'!$A$2:$A$174,'Racers Details'!$C$2:$C$174)</f>
        <v>#N/A</v>
      </c>
      <c r="G3" s="214" t="e">
        <f>LOOKUP(D3,'Racers Details'!$A$2:$A$174,'Racers Details'!$D$2:$D$174)</f>
        <v>#N/A</v>
      </c>
      <c r="H3" s="20" t="e">
        <f>LOOKUP(D3,'Racers Details'!$A$2:$A$174,'Racers Details'!$E$2:$E$174)</f>
        <v>#N/A</v>
      </c>
      <c r="I3" s="20" t="e">
        <f>LOOKUP(D3,'Racers Details'!$A$2:$A$174,'Racers Details'!$I$2:$I$174)</f>
        <v>#N/A</v>
      </c>
      <c r="J3" s="274"/>
      <c r="K3" s="21"/>
      <c r="M3" s="84">
        <v>1</v>
      </c>
      <c r="N3" s="96" t="s">
        <v>13</v>
      </c>
      <c r="O3" s="49"/>
      <c r="P3" s="98"/>
    </row>
    <row r="4" spans="1:16" x14ac:dyDescent="0.2">
      <c r="A4" s="272">
        <v>3</v>
      </c>
      <c r="B4" s="69"/>
      <c r="C4" s="69"/>
      <c r="D4" s="273"/>
      <c r="E4" s="214" t="e">
        <f>LOOKUP(D4,'Racers Details'!$A$2:$A$174,'Racers Details'!$B$2:$B$174)</f>
        <v>#N/A</v>
      </c>
      <c r="F4" s="214" t="e">
        <f>LOOKUP(D4,'Racers Details'!$A$2:$A$174,'Racers Details'!$C$2:$C$174)</f>
        <v>#N/A</v>
      </c>
      <c r="G4" s="214" t="e">
        <f>LOOKUP(D4,'Racers Details'!$A$2:$A$174,'Racers Details'!$D$2:$D$174)</f>
        <v>#N/A</v>
      </c>
      <c r="H4" s="20" t="e">
        <f>LOOKUP(D4,'Racers Details'!$A$2:$A$174,'Racers Details'!$E$2:$E$174)</f>
        <v>#N/A</v>
      </c>
      <c r="I4" s="20" t="e">
        <f>LOOKUP(D4,'Racers Details'!$A$2:$A$174,'Racers Details'!$I$2:$I$174)</f>
        <v>#N/A</v>
      </c>
      <c r="J4" s="274"/>
      <c r="K4" s="21"/>
      <c r="M4" s="84">
        <v>2</v>
      </c>
      <c r="N4" s="96" t="s">
        <v>18</v>
      </c>
      <c r="O4" s="49"/>
      <c r="P4" s="98"/>
    </row>
    <row r="5" spans="1:16" x14ac:dyDescent="0.2">
      <c r="A5" s="272">
        <v>4</v>
      </c>
      <c r="B5" s="69"/>
      <c r="C5" s="69"/>
      <c r="D5" s="273"/>
      <c r="E5" s="214" t="e">
        <f>LOOKUP(D5,'Racers Details'!$A$2:$A$174,'Racers Details'!$B$2:$B$174)</f>
        <v>#N/A</v>
      </c>
      <c r="F5" s="214" t="e">
        <f>LOOKUP(D5,'Racers Details'!$A$2:$A$174,'Racers Details'!$C$2:$C$174)</f>
        <v>#N/A</v>
      </c>
      <c r="G5" s="214" t="e">
        <f>LOOKUP(D5,'Racers Details'!$A$2:$A$174,'Racers Details'!$D$2:$D$174)</f>
        <v>#N/A</v>
      </c>
      <c r="H5" s="20" t="e">
        <f>LOOKUP(D5,'Racers Details'!$A$2:$A$174,'Racers Details'!$E$2:$E$174)</f>
        <v>#N/A</v>
      </c>
      <c r="I5" s="20" t="e">
        <f>LOOKUP(D5,'Racers Details'!$A$2:$A$174,'Racers Details'!$I$2:$I$174)</f>
        <v>#N/A</v>
      </c>
      <c r="J5" s="278"/>
      <c r="K5" s="21"/>
      <c r="M5" s="84">
        <v>3</v>
      </c>
      <c r="N5" s="96" t="s">
        <v>14</v>
      </c>
      <c r="O5" s="49" t="s">
        <v>20</v>
      </c>
      <c r="P5" s="98" t="s">
        <v>20</v>
      </c>
    </row>
    <row r="6" spans="1:16" x14ac:dyDescent="0.2">
      <c r="A6" s="272">
        <v>5</v>
      </c>
      <c r="B6" s="69"/>
      <c r="C6" s="69"/>
      <c r="D6" s="273"/>
      <c r="E6" s="214" t="e">
        <f>LOOKUP(D6,'Racers Details'!$A$2:$A$174,'Racers Details'!$B$2:$B$174)</f>
        <v>#N/A</v>
      </c>
      <c r="F6" s="214" t="e">
        <f>LOOKUP(D6,'Racers Details'!$A$2:$A$174,'Racers Details'!$C$2:$C$174)</f>
        <v>#N/A</v>
      </c>
      <c r="G6" s="214" t="e">
        <f>LOOKUP(D6,'Racers Details'!$A$2:$A$174,'Racers Details'!$D$2:$D$174)</f>
        <v>#N/A</v>
      </c>
      <c r="H6" s="20" t="e">
        <f>LOOKUP(D6,'Racers Details'!$A$2:$A$174,'Racers Details'!$E$2:$E$174)</f>
        <v>#N/A</v>
      </c>
      <c r="I6" s="20" t="e">
        <f>LOOKUP(D6,'Racers Details'!$A$2:$A$174,'Racers Details'!$I$2:$I$174)</f>
        <v>#N/A</v>
      </c>
      <c r="J6" s="274"/>
      <c r="K6" s="21"/>
      <c r="M6" s="84">
        <v>4</v>
      </c>
      <c r="N6" s="96" t="s">
        <v>15</v>
      </c>
      <c r="O6" s="49" t="s">
        <v>20</v>
      </c>
      <c r="P6" s="98" t="s">
        <v>20</v>
      </c>
    </row>
    <row r="7" spans="1:16" x14ac:dyDescent="0.2">
      <c r="A7" s="272">
        <v>6</v>
      </c>
      <c r="B7" s="69"/>
      <c r="C7" s="69"/>
      <c r="D7" s="273"/>
      <c r="E7" s="214" t="e">
        <f>LOOKUP(D7,'Racers Details'!$A$2:$A$174,'Racers Details'!$B$2:$B$174)</f>
        <v>#N/A</v>
      </c>
      <c r="F7" s="214" t="e">
        <f>LOOKUP(D7,'Racers Details'!$A$2:$A$174,'Racers Details'!$C$2:$C$174)</f>
        <v>#N/A</v>
      </c>
      <c r="G7" s="214" t="e">
        <f>LOOKUP(D7,'Racers Details'!$A$2:$A$174,'Racers Details'!$D$2:$D$174)</f>
        <v>#N/A</v>
      </c>
      <c r="H7" s="20" t="e">
        <f>LOOKUP(D7,'Racers Details'!$A$2:$A$174,'Racers Details'!$E$2:$E$174)</f>
        <v>#N/A</v>
      </c>
      <c r="I7" s="20" t="e">
        <f>LOOKUP(D7,'Racers Details'!$A$2:$A$174,'Racers Details'!$I$2:$I$174)</f>
        <v>#N/A</v>
      </c>
      <c r="J7" s="274"/>
      <c r="K7" s="21"/>
      <c r="M7" s="84">
        <v>5</v>
      </c>
      <c r="N7" s="96" t="s">
        <v>17</v>
      </c>
      <c r="O7" s="49" t="s">
        <v>20</v>
      </c>
      <c r="P7" s="98" t="s">
        <v>20</v>
      </c>
    </row>
    <row r="8" spans="1:16" x14ac:dyDescent="0.2">
      <c r="A8" s="272">
        <v>7</v>
      </c>
      <c r="B8" s="69"/>
      <c r="C8" s="69"/>
      <c r="D8" s="273"/>
      <c r="E8" s="214" t="e">
        <f>LOOKUP(D8,'Racers Details'!$A$2:$A$174,'Racers Details'!$B$2:$B$174)</f>
        <v>#N/A</v>
      </c>
      <c r="F8" s="214" t="e">
        <f>LOOKUP(D8,'Racers Details'!$A$2:$A$174,'Racers Details'!$C$2:$C$174)</f>
        <v>#N/A</v>
      </c>
      <c r="G8" s="214" t="e">
        <f>LOOKUP(D8,'Racers Details'!$A$2:$A$174,'Racers Details'!$D$2:$D$174)</f>
        <v>#N/A</v>
      </c>
      <c r="H8" s="20" t="e">
        <f>LOOKUP(D8,'Racers Details'!$A$2:$A$174,'Racers Details'!$E$2:$E$174)</f>
        <v>#N/A</v>
      </c>
      <c r="I8" s="20" t="e">
        <f>LOOKUP(D8,'Racers Details'!$A$2:$A$174,'Racers Details'!$I$2:$I$174)</f>
        <v>#N/A</v>
      </c>
      <c r="J8" s="274"/>
      <c r="K8" s="21"/>
      <c r="M8" s="84">
        <v>6</v>
      </c>
      <c r="N8" s="96" t="s">
        <v>12</v>
      </c>
      <c r="O8" s="49"/>
      <c r="P8" s="98"/>
    </row>
    <row r="9" spans="1:16" x14ac:dyDescent="0.2">
      <c r="A9" s="272">
        <v>8</v>
      </c>
      <c r="B9" s="69"/>
      <c r="C9" s="69"/>
      <c r="D9" s="273"/>
      <c r="E9" s="214" t="e">
        <f>LOOKUP(D9,'Racers Details'!$A$2:$A$174,'Racers Details'!$B$2:$B$174)</f>
        <v>#N/A</v>
      </c>
      <c r="F9" s="214" t="e">
        <f>LOOKUP(D9,'Racers Details'!$A$2:$A$174,'Racers Details'!$C$2:$C$174)</f>
        <v>#N/A</v>
      </c>
      <c r="G9" s="214" t="e">
        <f>LOOKUP(D9,'Racers Details'!$A$2:$A$174,'Racers Details'!$D$2:$D$174)</f>
        <v>#N/A</v>
      </c>
      <c r="H9" s="20" t="e">
        <f>LOOKUP(D9,'Racers Details'!$A$2:$A$174,'Racers Details'!$E$2:$E$174)</f>
        <v>#N/A</v>
      </c>
      <c r="I9" s="20" t="e">
        <f>LOOKUP(D9,'Racers Details'!$A$2:$A$174,'Racers Details'!$I$2:$I$174)</f>
        <v>#N/A</v>
      </c>
      <c r="J9" s="274"/>
      <c r="K9" s="21"/>
      <c r="M9" s="86">
        <v>7</v>
      </c>
      <c r="N9" s="97" t="s">
        <v>16</v>
      </c>
      <c r="O9" s="99"/>
      <c r="P9" s="100"/>
    </row>
    <row r="10" spans="1:16" x14ac:dyDescent="0.2">
      <c r="A10" s="272">
        <v>9</v>
      </c>
      <c r="B10" s="69"/>
      <c r="C10" s="69"/>
      <c r="D10" s="273"/>
      <c r="E10" s="214" t="e">
        <f>LOOKUP(D10,'Racers Details'!$A$2:$A$174,'Racers Details'!$B$2:$B$174)</f>
        <v>#N/A</v>
      </c>
      <c r="F10" s="214" t="e">
        <f>LOOKUP(D10,'Racers Details'!$A$2:$A$174,'Racers Details'!$C$2:$C$174)</f>
        <v>#N/A</v>
      </c>
      <c r="G10" s="214" t="e">
        <f>LOOKUP(D10,'Racers Details'!$A$2:$A$174,'Racers Details'!$D$2:$D$174)</f>
        <v>#N/A</v>
      </c>
      <c r="H10" s="20" t="e">
        <f>LOOKUP(D10,'Racers Details'!$A$2:$A$174,'Racers Details'!$E$2:$E$174)</f>
        <v>#N/A</v>
      </c>
      <c r="I10" s="20" t="e">
        <f>LOOKUP(D10,'Racers Details'!$A$2:$A$174,'Racers Details'!$I$2:$I$174)</f>
        <v>#N/A</v>
      </c>
      <c r="J10" s="274"/>
      <c r="K10" s="21"/>
      <c r="P10" s="23"/>
    </row>
    <row r="11" spans="1:16" x14ac:dyDescent="0.2">
      <c r="A11" s="272">
        <v>10</v>
      </c>
      <c r="B11" s="69"/>
      <c r="C11" s="69"/>
      <c r="D11" s="273"/>
      <c r="E11" s="214" t="e">
        <f>LOOKUP(D11,'Racers Details'!$A$2:$A$174,'Racers Details'!$B$2:$B$174)</f>
        <v>#N/A</v>
      </c>
      <c r="F11" s="214" t="e">
        <f>LOOKUP(D11,'Racers Details'!$A$2:$A$174,'Racers Details'!$C$2:$C$174)</f>
        <v>#N/A</v>
      </c>
      <c r="G11" s="214" t="e">
        <f>LOOKUP(D11,'Racers Details'!$A$2:$A$174,'Racers Details'!$D$2:$D$174)</f>
        <v>#N/A</v>
      </c>
      <c r="H11" s="20" t="e">
        <f>LOOKUP(D11,'Racers Details'!$A$2:$A$174,'Racers Details'!$E$2:$E$174)</f>
        <v>#N/A</v>
      </c>
      <c r="I11" s="20" t="e">
        <f>LOOKUP(D11,'Racers Details'!$A$2:$A$174,'Racers Details'!$I$2:$I$174)</f>
        <v>#N/A</v>
      </c>
      <c r="J11" s="274"/>
      <c r="K11" s="21"/>
      <c r="M11" s="6" t="s">
        <v>109</v>
      </c>
      <c r="N11" s="18"/>
      <c r="O11" s="18"/>
      <c r="P11" s="23"/>
    </row>
    <row r="12" spans="1:16" x14ac:dyDescent="0.2">
      <c r="A12" s="272">
        <v>11</v>
      </c>
      <c r="B12" s="69"/>
      <c r="C12" s="69"/>
      <c r="D12" s="273"/>
      <c r="E12" s="214" t="e">
        <f>LOOKUP(D12,'Racers Details'!$A$2:$A$174,'Racers Details'!$B$2:$B$174)</f>
        <v>#N/A</v>
      </c>
      <c r="F12" s="214" t="e">
        <f>LOOKUP(D12,'Racers Details'!$A$2:$A$174,'Racers Details'!$C$2:$C$174)</f>
        <v>#N/A</v>
      </c>
      <c r="G12" s="214" t="e">
        <f>LOOKUP(D12,'Racers Details'!$A$2:$A$174,'Racers Details'!$D$2:$D$174)</f>
        <v>#N/A</v>
      </c>
      <c r="H12" s="20" t="e">
        <f>LOOKUP(D12,'Racers Details'!$A$2:$A$174,'Racers Details'!$E$2:$E$174)</f>
        <v>#N/A</v>
      </c>
      <c r="I12" s="20" t="e">
        <f>LOOKUP(D12,'Racers Details'!$A$2:$A$174,'Racers Details'!$I$2:$I$174)</f>
        <v>#N/A</v>
      </c>
      <c r="J12" s="274"/>
      <c r="K12" s="21"/>
      <c r="M12" s="104" t="s">
        <v>11</v>
      </c>
      <c r="N12" s="105" t="s">
        <v>2</v>
      </c>
      <c r="O12" s="105" t="s">
        <v>3</v>
      </c>
      <c r="P12" s="106" t="s">
        <v>9</v>
      </c>
    </row>
    <row r="13" spans="1:16" x14ac:dyDescent="0.2">
      <c r="A13" s="272">
        <v>12</v>
      </c>
      <c r="B13" s="69"/>
      <c r="C13" s="69"/>
      <c r="D13" s="273"/>
      <c r="E13" s="214" t="e">
        <f>LOOKUP(D13,'Racers Details'!$A$2:$A$174,'Racers Details'!$B$2:$B$174)</f>
        <v>#N/A</v>
      </c>
      <c r="F13" s="214" t="e">
        <f>LOOKUP(D13,'Racers Details'!$A$2:$A$174,'Racers Details'!$C$2:$C$174)</f>
        <v>#N/A</v>
      </c>
      <c r="G13" s="214" t="e">
        <f>LOOKUP(D13,'Racers Details'!$A$2:$A$174,'Racers Details'!$D$2:$D$174)</f>
        <v>#N/A</v>
      </c>
      <c r="H13" s="20" t="e">
        <f>LOOKUP(D13,'Racers Details'!$A$2:$A$174,'Racers Details'!$E$2:$E$174)</f>
        <v>#N/A</v>
      </c>
      <c r="I13" s="20" t="e">
        <f>LOOKUP(D13,'Racers Details'!$A$2:$A$174,'Racers Details'!$I$2:$I$174)</f>
        <v>#N/A</v>
      </c>
      <c r="J13" s="274"/>
      <c r="K13" s="21"/>
      <c r="M13" s="84">
        <v>1</v>
      </c>
      <c r="N13" s="96" t="s">
        <v>13</v>
      </c>
      <c r="O13" s="49"/>
      <c r="P13" s="98"/>
    </row>
    <row r="14" spans="1:16" x14ac:dyDescent="0.2">
      <c r="A14" s="272">
        <v>13</v>
      </c>
      <c r="B14" s="69"/>
      <c r="C14" s="69"/>
      <c r="D14" s="137"/>
      <c r="E14" s="214" t="e">
        <f>LOOKUP(D14,'Racers Details'!$A$2:$A$174,'Racers Details'!$B$2:$B$174)</f>
        <v>#N/A</v>
      </c>
      <c r="F14" s="214" t="e">
        <f>LOOKUP(D14,'Racers Details'!$A$2:$A$174,'Racers Details'!$C$2:$C$174)</f>
        <v>#N/A</v>
      </c>
      <c r="G14" s="214" t="e">
        <f>LOOKUP(D14,'Racers Details'!$A$2:$A$174,'Racers Details'!$D$2:$D$174)</f>
        <v>#N/A</v>
      </c>
      <c r="H14" s="20" t="e">
        <f>LOOKUP(D14,'Racers Details'!$A$2:$A$174,'Racers Details'!$E$2:$E$174)</f>
        <v>#N/A</v>
      </c>
      <c r="I14" s="20" t="e">
        <f>LOOKUP(D14,'Racers Details'!$A$2:$A$174,'Racers Details'!$I$2:$I$174)</f>
        <v>#N/A</v>
      </c>
      <c r="J14" s="278"/>
      <c r="K14" s="21"/>
      <c r="M14" s="84">
        <v>2</v>
      </c>
      <c r="N14" s="96" t="s">
        <v>18</v>
      </c>
      <c r="O14" s="49"/>
      <c r="P14" s="98"/>
    </row>
    <row r="15" spans="1:16" x14ac:dyDescent="0.2">
      <c r="A15" s="272">
        <v>14</v>
      </c>
      <c r="B15" s="69"/>
      <c r="C15" s="69"/>
      <c r="D15" s="137"/>
      <c r="E15" s="214" t="e">
        <f>LOOKUP(D15,'Racers Details'!$A$2:$A$174,'Racers Details'!$B$2:$B$174)</f>
        <v>#N/A</v>
      </c>
      <c r="F15" s="214" t="e">
        <f>LOOKUP(D15,'Racers Details'!$A$2:$A$174,'Racers Details'!$C$2:$C$174)</f>
        <v>#N/A</v>
      </c>
      <c r="G15" s="214" t="e">
        <f>LOOKUP(D15,'Racers Details'!$A$2:$A$174,'Racers Details'!$D$2:$D$174)</f>
        <v>#N/A</v>
      </c>
      <c r="H15" s="20" t="e">
        <f>LOOKUP(D15,'Racers Details'!$A$2:$A$174,'Racers Details'!$E$2:$E$174)</f>
        <v>#N/A</v>
      </c>
      <c r="I15" s="20" t="e">
        <f>LOOKUP(D15,'Racers Details'!$A$2:$A$174,'Racers Details'!$I$2:$I$174)</f>
        <v>#N/A</v>
      </c>
      <c r="J15" s="274"/>
      <c r="K15" s="21"/>
      <c r="M15" s="84">
        <v>3</v>
      </c>
      <c r="N15" s="96" t="s">
        <v>82</v>
      </c>
      <c r="O15" s="49"/>
      <c r="P15" s="98"/>
    </row>
    <row r="16" spans="1:16" x14ac:dyDescent="0.2">
      <c r="A16" s="272">
        <v>15</v>
      </c>
      <c r="B16" s="69"/>
      <c r="C16" s="69"/>
      <c r="D16" s="137"/>
      <c r="E16" s="214" t="e">
        <f>LOOKUP(D16,'Racers Details'!$A$2:$A$174,'Racers Details'!$B$2:$B$174)</f>
        <v>#N/A</v>
      </c>
      <c r="F16" s="214" t="e">
        <f>LOOKUP(D16,'Racers Details'!$A$2:$A$174,'Racers Details'!$C$2:$C$174)</f>
        <v>#N/A</v>
      </c>
      <c r="G16" s="214" t="e">
        <f>LOOKUP(D16,'Racers Details'!$A$2:$A$174,'Racers Details'!$D$2:$D$174)</f>
        <v>#N/A</v>
      </c>
      <c r="H16" s="20" t="e">
        <f>LOOKUP(D16,'Racers Details'!$A$2:$A$174,'Racers Details'!$E$2:$E$174)</f>
        <v>#N/A</v>
      </c>
      <c r="I16" s="20" t="e">
        <f>LOOKUP(D16,'Racers Details'!$A$2:$A$174,'Racers Details'!$I$2:$I$174)</f>
        <v>#N/A</v>
      </c>
      <c r="J16" s="278"/>
      <c r="K16" s="21"/>
      <c r="M16" s="84">
        <v>4</v>
      </c>
      <c r="N16" s="96" t="s">
        <v>12</v>
      </c>
      <c r="O16" s="49" t="s">
        <v>20</v>
      </c>
      <c r="P16" s="98"/>
    </row>
    <row r="17" spans="1:16" x14ac:dyDescent="0.2">
      <c r="A17" s="272">
        <v>16</v>
      </c>
      <c r="B17" s="69"/>
      <c r="C17" s="69"/>
      <c r="D17" s="137"/>
      <c r="E17" s="214" t="e">
        <f>LOOKUP(D17,'Racers Details'!$A$2:$A$174,'Racers Details'!$B$2:$B$174)</f>
        <v>#N/A</v>
      </c>
      <c r="F17" s="214" t="e">
        <f>LOOKUP(D17,'Racers Details'!$A$2:$A$174,'Racers Details'!$C$2:$C$174)</f>
        <v>#N/A</v>
      </c>
      <c r="G17" s="214" t="e">
        <f>LOOKUP(D17,'Racers Details'!$A$2:$A$174,'Racers Details'!$D$2:$D$174)</f>
        <v>#N/A</v>
      </c>
      <c r="H17" s="20" t="e">
        <f>LOOKUP(D17,'Racers Details'!$A$2:$A$174,'Racers Details'!$E$2:$E$174)</f>
        <v>#N/A</v>
      </c>
      <c r="I17" s="20" t="e">
        <f>LOOKUP(D17,'Racers Details'!$A$2:$A$174,'Racers Details'!$I$2:$I$174)</f>
        <v>#N/A</v>
      </c>
      <c r="J17" s="25"/>
      <c r="K17" s="21"/>
      <c r="M17" s="84">
        <v>5</v>
      </c>
      <c r="N17" s="96" t="s">
        <v>15</v>
      </c>
      <c r="O17" s="49" t="s">
        <v>20</v>
      </c>
      <c r="P17" s="98"/>
    </row>
    <row r="18" spans="1:16" x14ac:dyDescent="0.2">
      <c r="A18" s="272">
        <v>17</v>
      </c>
      <c r="B18" s="69"/>
      <c r="C18" s="69"/>
      <c r="D18" s="137"/>
      <c r="E18" s="214" t="e">
        <f>LOOKUP(D18,'Racers Details'!$A$2:$A$174,'Racers Details'!$B$2:$B$174)</f>
        <v>#N/A</v>
      </c>
      <c r="F18" s="214" t="e">
        <f>LOOKUP(D18,'Racers Details'!$A$2:$A$174,'Racers Details'!$C$2:$C$174)</f>
        <v>#N/A</v>
      </c>
      <c r="G18" s="214" t="e">
        <f>LOOKUP(D18,'Racers Details'!$A$2:$A$174,'Racers Details'!$D$2:$D$174)</f>
        <v>#N/A</v>
      </c>
      <c r="H18" s="20" t="e">
        <f>LOOKUP(D18,'Racers Details'!$A$2:$A$174,'Racers Details'!$E$2:$E$174)</f>
        <v>#N/A</v>
      </c>
      <c r="I18" s="20" t="e">
        <f>LOOKUP(D18,'Racers Details'!$A$2:$A$174,'Racers Details'!$I$2:$I$174)</f>
        <v>#N/A</v>
      </c>
      <c r="J18" s="34"/>
      <c r="K18" s="21"/>
      <c r="M18" s="84">
        <v>6</v>
      </c>
      <c r="N18" s="96" t="s">
        <v>16</v>
      </c>
      <c r="O18" s="49"/>
      <c r="P18" s="98"/>
    </row>
    <row r="19" spans="1:16" x14ac:dyDescent="0.2">
      <c r="A19" s="272">
        <v>18</v>
      </c>
      <c r="B19" s="69"/>
      <c r="C19" s="69"/>
      <c r="D19" s="137"/>
      <c r="E19" s="214" t="e">
        <f>LOOKUP(D19,'Racers Details'!$A$2:$A$174,'Racers Details'!$B$2:$B$174)</f>
        <v>#N/A</v>
      </c>
      <c r="F19" s="214" t="e">
        <f>LOOKUP(D19,'Racers Details'!$A$2:$A$174,'Racers Details'!$C$2:$C$174)</f>
        <v>#N/A</v>
      </c>
      <c r="G19" s="214" t="e">
        <f>LOOKUP(D19,'Racers Details'!$A$2:$A$174,'Racers Details'!$D$2:$D$174)</f>
        <v>#N/A</v>
      </c>
      <c r="H19" s="20" t="e">
        <f>LOOKUP(D19,'Racers Details'!$A$2:$A$174,'Racers Details'!$E$2:$E$174)</f>
        <v>#N/A</v>
      </c>
      <c r="I19" s="20" t="e">
        <f>LOOKUP(D19,'Racers Details'!$A$2:$A$174,'Racers Details'!$I$2:$I$174)</f>
        <v>#N/A</v>
      </c>
      <c r="J19" s="34"/>
      <c r="K19" s="21"/>
      <c r="M19" s="86">
        <v>7</v>
      </c>
      <c r="N19" s="97" t="s">
        <v>14</v>
      </c>
      <c r="O19" s="99"/>
      <c r="P19" s="100"/>
    </row>
    <row r="20" spans="1:16" x14ac:dyDescent="0.2">
      <c r="A20" s="272">
        <v>19</v>
      </c>
      <c r="B20" s="69"/>
      <c r="C20" s="69"/>
      <c r="D20" s="137"/>
      <c r="E20" s="214" t="e">
        <f>LOOKUP(D20,'Racers Details'!$A$2:$A$174,'Racers Details'!$B$2:$B$174)</f>
        <v>#N/A</v>
      </c>
      <c r="F20" s="214" t="e">
        <f>LOOKUP(D20,'Racers Details'!$A$2:$A$174,'Racers Details'!$C$2:$C$174)</f>
        <v>#N/A</v>
      </c>
      <c r="G20" s="214" t="e">
        <f>LOOKUP(D20,'Racers Details'!$A$2:$A$174,'Racers Details'!$D$2:$D$174)</f>
        <v>#N/A</v>
      </c>
      <c r="H20" s="20" t="e">
        <f>LOOKUP(D20,'Racers Details'!$A$2:$A$174,'Racers Details'!$E$2:$E$174)</f>
        <v>#N/A</v>
      </c>
      <c r="I20" s="20" t="e">
        <f>LOOKUP(D20,'Racers Details'!$A$2:$A$174,'Racers Details'!$I$2:$I$174)</f>
        <v>#N/A</v>
      </c>
      <c r="J20" s="25"/>
      <c r="K20" s="21"/>
    </row>
    <row r="21" spans="1:16" x14ac:dyDescent="0.2">
      <c r="A21" s="272">
        <v>20</v>
      </c>
      <c r="B21" s="69"/>
      <c r="C21" s="69"/>
      <c r="D21" s="137"/>
      <c r="E21" s="214" t="e">
        <f>LOOKUP(D21,'Racers Details'!$A$2:$A$174,'Racers Details'!$B$2:$B$174)</f>
        <v>#N/A</v>
      </c>
      <c r="F21" s="214" t="e">
        <f>LOOKUP(D21,'Racers Details'!$A$2:$A$174,'Racers Details'!$C$2:$C$174)</f>
        <v>#N/A</v>
      </c>
      <c r="G21" s="214" t="e">
        <f>LOOKUP(D21,'Racers Details'!$A$2:$A$174,'Racers Details'!$D$2:$D$174)</f>
        <v>#N/A</v>
      </c>
      <c r="H21" s="20" t="e">
        <f>LOOKUP(D21,'Racers Details'!$A$2:$A$174,'Racers Details'!$E$2:$E$174)</f>
        <v>#N/A</v>
      </c>
      <c r="I21" s="20" t="e">
        <f>LOOKUP(D21,'Racers Details'!$A$2:$A$174,'Racers Details'!$I$2:$I$174)</f>
        <v>#N/A</v>
      </c>
      <c r="J21" s="34"/>
      <c r="K21" s="21"/>
    </row>
    <row r="22" spans="1:16" x14ac:dyDescent="0.2">
      <c r="A22" s="272">
        <v>21</v>
      </c>
      <c r="B22" s="69"/>
      <c r="C22" s="69"/>
      <c r="D22" s="137"/>
      <c r="E22" s="214" t="e">
        <f>LOOKUP(D22,'Racers Details'!$A$2:$A$174,'Racers Details'!$B$2:$B$174)</f>
        <v>#N/A</v>
      </c>
      <c r="F22" s="214" t="e">
        <f>LOOKUP(D22,'Racers Details'!$A$2:$A$174,'Racers Details'!$C$2:$C$174)</f>
        <v>#N/A</v>
      </c>
      <c r="G22" s="214" t="e">
        <f>LOOKUP(D22,'Racers Details'!$A$2:$A$174,'Racers Details'!$D$2:$D$174)</f>
        <v>#N/A</v>
      </c>
      <c r="H22" s="20" t="e">
        <f>LOOKUP(D22,'Racers Details'!$A$2:$A$174,'Racers Details'!$E$2:$E$174)</f>
        <v>#N/A</v>
      </c>
      <c r="I22" s="20" t="e">
        <f>LOOKUP(D22,'Racers Details'!$A$2:$A$174,'Racers Details'!$I$2:$I$174)</f>
        <v>#N/A</v>
      </c>
      <c r="J22" s="25"/>
      <c r="K22" s="21"/>
      <c r="M22" s="6" t="s">
        <v>25</v>
      </c>
      <c r="N22" s="18"/>
      <c r="O22" s="18"/>
      <c r="P22" s="18"/>
    </row>
    <row r="23" spans="1:16" x14ac:dyDescent="0.2">
      <c r="A23" s="272">
        <v>22</v>
      </c>
      <c r="B23" s="69"/>
      <c r="C23" s="69"/>
      <c r="D23" s="137"/>
      <c r="E23" s="214" t="e">
        <f>LOOKUP(D23,'Racers Details'!$A$2:$A$174,'Racers Details'!$B$2:$B$174)</f>
        <v>#N/A</v>
      </c>
      <c r="F23" s="214" t="e">
        <f>LOOKUP(D23,'Racers Details'!$A$2:$A$174,'Racers Details'!$C$2:$C$174)</f>
        <v>#N/A</v>
      </c>
      <c r="G23" s="214" t="e">
        <f>LOOKUP(D23,'Racers Details'!$A$2:$A$174,'Racers Details'!$D$2:$D$174)</f>
        <v>#N/A</v>
      </c>
      <c r="H23" s="20" t="e">
        <f>LOOKUP(D23,'Racers Details'!$A$2:$A$174,'Racers Details'!$E$2:$E$174)</f>
        <v>#N/A</v>
      </c>
      <c r="I23" s="20" t="e">
        <f>LOOKUP(D23,'Racers Details'!$A$2:$A$174,'Racers Details'!$I$2:$I$174)</f>
        <v>#N/A</v>
      </c>
      <c r="J23" s="25"/>
      <c r="K23" s="21"/>
      <c r="M23" s="103" t="s">
        <v>11</v>
      </c>
      <c r="N23" s="95" t="s">
        <v>2</v>
      </c>
      <c r="O23" s="101" t="s">
        <v>3</v>
      </c>
      <c r="P23" s="102" t="s">
        <v>9</v>
      </c>
    </row>
    <row r="24" spans="1:16" x14ac:dyDescent="0.2">
      <c r="A24" s="272">
        <v>23</v>
      </c>
      <c r="B24" s="69"/>
      <c r="C24" s="69"/>
      <c r="D24" s="137"/>
      <c r="E24" s="214" t="e">
        <f>LOOKUP(D24,'Racers Details'!$A$2:$A$174,'Racers Details'!$B$2:$B$174)</f>
        <v>#N/A</v>
      </c>
      <c r="F24" s="214" t="e">
        <f>LOOKUP(D24,'Racers Details'!$A$2:$A$174,'Racers Details'!$C$2:$C$174)</f>
        <v>#N/A</v>
      </c>
      <c r="G24" s="214" t="e">
        <f>LOOKUP(D24,'Racers Details'!$A$2:$A$174,'Racers Details'!$D$2:$D$174)</f>
        <v>#N/A</v>
      </c>
      <c r="H24" s="20" t="e">
        <f>LOOKUP(D24,'Racers Details'!$A$2:$A$174,'Racers Details'!$E$2:$E$174)</f>
        <v>#N/A</v>
      </c>
      <c r="I24" s="20" t="e">
        <f>LOOKUP(D24,'Racers Details'!$A$2:$A$174,'Racers Details'!$I$2:$I$174)</f>
        <v>#N/A</v>
      </c>
      <c r="J24" s="34"/>
      <c r="K24" s="21"/>
      <c r="M24" s="84">
        <v>1</v>
      </c>
      <c r="N24" s="96" t="s">
        <v>13</v>
      </c>
      <c r="O24" s="49"/>
      <c r="P24" s="98"/>
    </row>
    <row r="25" spans="1:16" x14ac:dyDescent="0.2">
      <c r="A25" s="272">
        <v>24</v>
      </c>
      <c r="B25" s="69"/>
      <c r="C25" s="69"/>
      <c r="D25" s="137"/>
      <c r="E25" s="214" t="e">
        <f>LOOKUP(D25,'Racers Details'!$A$2:$A$174,'Racers Details'!$B$2:$B$174)</f>
        <v>#N/A</v>
      </c>
      <c r="F25" s="214" t="e">
        <f>LOOKUP(D25,'Racers Details'!$A$2:$A$174,'Racers Details'!$C$2:$C$174)</f>
        <v>#N/A</v>
      </c>
      <c r="G25" s="214" t="e">
        <f>LOOKUP(D25,'Racers Details'!$A$2:$A$174,'Racers Details'!$D$2:$D$174)</f>
        <v>#N/A</v>
      </c>
      <c r="H25" s="20" t="e">
        <f>LOOKUP(D25,'Racers Details'!$A$2:$A$174,'Racers Details'!$E$2:$E$174)</f>
        <v>#N/A</v>
      </c>
      <c r="I25" s="20" t="e">
        <f>LOOKUP(D25,'Racers Details'!$A$2:$A$174,'Racers Details'!$I$2:$I$174)</f>
        <v>#N/A</v>
      </c>
      <c r="J25" s="25"/>
      <c r="K25" s="21"/>
      <c r="M25" s="84">
        <v>2</v>
      </c>
      <c r="N25" s="96" t="s">
        <v>18</v>
      </c>
      <c r="O25" s="49"/>
      <c r="P25" s="98"/>
    </row>
    <row r="26" spans="1:16" x14ac:dyDescent="0.2">
      <c r="A26" s="272">
        <v>25</v>
      </c>
      <c r="B26" s="69"/>
      <c r="C26" s="69"/>
      <c r="D26" s="137"/>
      <c r="E26" s="214" t="e">
        <f>LOOKUP(D26,'Racers Details'!$A$2:$A$174,'Racers Details'!$B$2:$B$174)</f>
        <v>#N/A</v>
      </c>
      <c r="F26" s="214" t="e">
        <f>LOOKUP(D26,'Racers Details'!$A$2:$A$174,'Racers Details'!$C$2:$C$174)</f>
        <v>#N/A</v>
      </c>
      <c r="G26" s="214" t="e">
        <f>LOOKUP(D26,'Racers Details'!$A$2:$A$174,'Racers Details'!$D$2:$D$174)</f>
        <v>#N/A</v>
      </c>
      <c r="H26" s="20" t="e">
        <f>LOOKUP(D26,'Racers Details'!$A$2:$A$174,'Racers Details'!$E$2:$E$174)</f>
        <v>#N/A</v>
      </c>
      <c r="I26" s="20" t="e">
        <f>LOOKUP(D26,'Racers Details'!$A$2:$A$174,'Racers Details'!$I$2:$I$174)</f>
        <v>#N/A</v>
      </c>
      <c r="J26" s="25"/>
      <c r="K26" s="21"/>
      <c r="M26" s="84">
        <v>3</v>
      </c>
      <c r="N26" s="96" t="s">
        <v>14</v>
      </c>
      <c r="O26" s="49" t="s">
        <v>20</v>
      </c>
      <c r="P26" s="98" t="s">
        <v>20</v>
      </c>
    </row>
    <row r="27" spans="1:16" x14ac:dyDescent="0.2">
      <c r="A27" s="272">
        <v>26</v>
      </c>
      <c r="B27" s="69"/>
      <c r="C27" s="69"/>
      <c r="D27" s="137"/>
      <c r="E27" s="214" t="e">
        <f>LOOKUP(D27,'Racers Details'!$A$2:$A$174,'Racers Details'!$B$2:$B$174)</f>
        <v>#N/A</v>
      </c>
      <c r="F27" s="214" t="e">
        <f>LOOKUP(D27,'Racers Details'!$A$2:$A$174,'Racers Details'!$C$2:$C$174)</f>
        <v>#N/A</v>
      </c>
      <c r="G27" s="214" t="e">
        <f>LOOKUP(D27,'Racers Details'!$A$2:$A$174,'Racers Details'!$D$2:$D$174)</f>
        <v>#N/A</v>
      </c>
      <c r="H27" s="20" t="e">
        <f>LOOKUP(D27,'Racers Details'!$A$2:$A$174,'Racers Details'!$E$2:$E$174)</f>
        <v>#N/A</v>
      </c>
      <c r="I27" s="20" t="e">
        <f>LOOKUP(D27,'Racers Details'!$A$2:$A$174,'Racers Details'!$I$2:$I$174)</f>
        <v>#N/A</v>
      </c>
      <c r="J27" s="25"/>
      <c r="K27" s="21"/>
      <c r="M27" s="84">
        <v>4</v>
      </c>
      <c r="N27" s="96" t="s">
        <v>15</v>
      </c>
      <c r="O27" s="49" t="s">
        <v>20</v>
      </c>
      <c r="P27" s="98" t="s">
        <v>20</v>
      </c>
    </row>
    <row r="28" spans="1:16" x14ac:dyDescent="0.2">
      <c r="A28" s="272">
        <v>27</v>
      </c>
      <c r="B28" s="69"/>
      <c r="C28" s="69"/>
      <c r="D28" s="137"/>
      <c r="E28" s="214" t="e">
        <f>LOOKUP(D28,'Racers Details'!$A$2:$A$174,'Racers Details'!$B$2:$B$174)</f>
        <v>#N/A</v>
      </c>
      <c r="F28" s="214" t="e">
        <f>LOOKUP(D28,'Racers Details'!$A$2:$A$174,'Racers Details'!$C$2:$C$174)</f>
        <v>#N/A</v>
      </c>
      <c r="G28" s="214" t="e">
        <f>LOOKUP(D28,'Racers Details'!$A$2:$A$174,'Racers Details'!$D$2:$D$174)</f>
        <v>#N/A</v>
      </c>
      <c r="H28" s="20" t="e">
        <f>LOOKUP(D28,'Racers Details'!$A$2:$A$174,'Racers Details'!$E$2:$E$174)</f>
        <v>#N/A</v>
      </c>
      <c r="I28" s="20" t="e">
        <f>LOOKUP(D28,'Racers Details'!$A$2:$A$174,'Racers Details'!$I$2:$I$174)</f>
        <v>#N/A</v>
      </c>
      <c r="J28" s="46"/>
      <c r="K28" s="21"/>
      <c r="M28" s="84">
        <v>5</v>
      </c>
      <c r="N28" s="96" t="s">
        <v>17</v>
      </c>
      <c r="O28" s="49" t="s">
        <v>20</v>
      </c>
      <c r="P28" s="98" t="s">
        <v>20</v>
      </c>
    </row>
    <row r="29" spans="1:16" x14ac:dyDescent="0.2">
      <c r="A29" s="272">
        <v>28</v>
      </c>
      <c r="B29" s="69"/>
      <c r="C29" s="69"/>
      <c r="D29" s="137"/>
      <c r="E29" s="214" t="e">
        <f>LOOKUP(D29,'Racers Details'!$A$2:$A$174,'Racers Details'!$B$2:$B$174)</f>
        <v>#N/A</v>
      </c>
      <c r="F29" s="214" t="e">
        <f>LOOKUP(D29,'Racers Details'!$A$2:$A$174,'Racers Details'!$C$2:$C$174)</f>
        <v>#N/A</v>
      </c>
      <c r="G29" s="214" t="e">
        <f>LOOKUP(D29,'Racers Details'!$A$2:$A$174,'Racers Details'!$D$2:$D$174)</f>
        <v>#N/A</v>
      </c>
      <c r="H29" s="20" t="e">
        <f>LOOKUP(D29,'Racers Details'!$A$2:$A$174,'Racers Details'!$E$2:$E$174)</f>
        <v>#N/A</v>
      </c>
      <c r="I29" s="20" t="e">
        <f>LOOKUP(D29,'Racers Details'!$A$2:$A$174,'Racers Details'!$I$2:$I$174)</f>
        <v>#N/A</v>
      </c>
      <c r="J29" s="51"/>
      <c r="K29" s="21"/>
      <c r="M29" s="84">
        <v>6</v>
      </c>
      <c r="N29" s="96" t="s">
        <v>12</v>
      </c>
      <c r="O29" s="49"/>
      <c r="P29" s="98"/>
    </row>
    <row r="30" spans="1:16" x14ac:dyDescent="0.2">
      <c r="A30" s="272">
        <v>29</v>
      </c>
      <c r="B30" s="69"/>
      <c r="C30" s="69"/>
      <c r="D30" s="137"/>
      <c r="E30" s="214" t="e">
        <f>LOOKUP(D30,'Racers Details'!$A$2:$A$174,'Racers Details'!$B$2:$B$174)</f>
        <v>#N/A</v>
      </c>
      <c r="F30" s="214" t="e">
        <f>LOOKUP(D30,'Racers Details'!$A$2:$A$174,'Racers Details'!$C$2:$C$174)</f>
        <v>#N/A</v>
      </c>
      <c r="G30" s="214" t="e">
        <f>LOOKUP(D30,'Racers Details'!$A$2:$A$174,'Racers Details'!$D$2:$D$174)</f>
        <v>#N/A</v>
      </c>
      <c r="H30" s="20" t="e">
        <f>LOOKUP(D30,'Racers Details'!$A$2:$A$174,'Racers Details'!$E$2:$E$174)</f>
        <v>#N/A</v>
      </c>
      <c r="I30" s="20" t="e">
        <f>LOOKUP(D30,'Racers Details'!$A$2:$A$174,'Racers Details'!$I$2:$I$174)</f>
        <v>#N/A</v>
      </c>
      <c r="J30" s="51"/>
      <c r="K30" s="21"/>
      <c r="M30" s="86">
        <v>7</v>
      </c>
      <c r="N30" s="97" t="s">
        <v>16</v>
      </c>
      <c r="O30" s="99"/>
      <c r="P30" s="100"/>
    </row>
    <row r="31" spans="1:16" x14ac:dyDescent="0.2">
      <c r="A31" s="272">
        <v>30</v>
      </c>
      <c r="B31" s="69"/>
      <c r="C31" s="69"/>
      <c r="D31" s="137"/>
      <c r="E31" s="214" t="e">
        <f>LOOKUP(D31,'Racers Details'!$A$2:$A$174,'Racers Details'!$B$2:$B$174)</f>
        <v>#N/A</v>
      </c>
      <c r="F31" s="214" t="e">
        <f>LOOKUP(D31,'Racers Details'!$A$2:$A$174,'Racers Details'!$C$2:$C$174)</f>
        <v>#N/A</v>
      </c>
      <c r="G31" s="214" t="e">
        <f>LOOKUP(D31,'Racers Details'!$A$2:$A$174,'Racers Details'!$D$2:$D$174)</f>
        <v>#N/A</v>
      </c>
      <c r="H31" s="20" t="e">
        <f>LOOKUP(D31,'Racers Details'!$A$2:$A$174,'Racers Details'!$E$2:$E$174)</f>
        <v>#N/A</v>
      </c>
      <c r="I31" s="20" t="e">
        <f>LOOKUP(D31,'Racers Details'!$A$2:$A$174,'Racers Details'!$I$2:$I$174)</f>
        <v>#N/A</v>
      </c>
      <c r="J31" s="51"/>
      <c r="K31" s="21"/>
      <c r="P31" s="23"/>
    </row>
    <row r="32" spans="1:16" x14ac:dyDescent="0.2">
      <c r="A32" s="272">
        <v>31</v>
      </c>
      <c r="B32" s="69"/>
      <c r="C32" s="69"/>
      <c r="D32" s="137"/>
      <c r="E32" s="214" t="e">
        <f>LOOKUP(D32,'Racers Details'!$A$2:$A$174,'Racers Details'!$B$2:$B$174)</f>
        <v>#N/A</v>
      </c>
      <c r="F32" s="214" t="e">
        <f>LOOKUP(D32,'Racers Details'!$A$2:$A$174,'Racers Details'!$C$2:$C$174)</f>
        <v>#N/A</v>
      </c>
      <c r="G32" s="214" t="e">
        <f>LOOKUP(D32,'Racers Details'!$A$2:$A$174,'Racers Details'!$D$2:$D$174)</f>
        <v>#N/A</v>
      </c>
      <c r="H32" s="20" t="e">
        <f>LOOKUP(D32,'Racers Details'!$A$2:$A$174,'Racers Details'!$E$2:$E$174)</f>
        <v>#N/A</v>
      </c>
      <c r="I32" s="20" t="e">
        <f>LOOKUP(D32,'Racers Details'!$A$2:$A$174,'Racers Details'!$I$2:$I$174)</f>
        <v>#N/A</v>
      </c>
      <c r="J32" s="51"/>
      <c r="K32" s="21"/>
      <c r="M32" s="6" t="s">
        <v>26</v>
      </c>
      <c r="N32" s="18"/>
      <c r="O32" s="18"/>
      <c r="P32" s="23"/>
    </row>
    <row r="33" spans="1:16" x14ac:dyDescent="0.2">
      <c r="A33" s="135"/>
      <c r="B33" s="69"/>
      <c r="C33" s="69"/>
      <c r="D33" s="134"/>
      <c r="E33" s="1"/>
      <c r="F33" s="1"/>
      <c r="G33" s="1"/>
      <c r="H33" s="20"/>
      <c r="I33" s="20"/>
      <c r="J33" s="51"/>
      <c r="K33" s="21"/>
      <c r="M33" s="104" t="s">
        <v>11</v>
      </c>
      <c r="N33" s="105" t="s">
        <v>2</v>
      </c>
      <c r="O33" s="105" t="s">
        <v>3</v>
      </c>
      <c r="P33" s="106" t="s">
        <v>9</v>
      </c>
    </row>
    <row r="34" spans="1:16" x14ac:dyDescent="0.2">
      <c r="A34" s="135"/>
      <c r="B34" s="69"/>
      <c r="C34" s="69"/>
      <c r="D34" s="134"/>
      <c r="E34" s="1"/>
      <c r="F34" s="1"/>
      <c r="G34" s="1"/>
      <c r="H34" s="20"/>
      <c r="I34" s="20"/>
      <c r="J34" s="51"/>
      <c r="K34" s="21"/>
      <c r="M34" s="84">
        <v>1</v>
      </c>
      <c r="N34" s="96" t="s">
        <v>13</v>
      </c>
      <c r="O34" s="49"/>
      <c r="P34" s="98"/>
    </row>
    <row r="35" spans="1:16" x14ac:dyDescent="0.2">
      <c r="A35" s="135"/>
      <c r="B35" s="69"/>
      <c r="C35" s="69"/>
      <c r="D35" s="134"/>
      <c r="E35" s="1"/>
      <c r="F35" s="1"/>
      <c r="G35" s="1"/>
      <c r="H35" s="20"/>
      <c r="I35" s="20"/>
      <c r="J35" s="51"/>
      <c r="K35" s="21"/>
      <c r="M35" s="84">
        <v>2</v>
      </c>
      <c r="N35" s="96" t="s">
        <v>110</v>
      </c>
      <c r="O35" s="49"/>
      <c r="P35" s="98"/>
    </row>
    <row r="36" spans="1:16" x14ac:dyDescent="0.2">
      <c r="A36" s="135"/>
      <c r="B36" s="69"/>
      <c r="C36" s="69"/>
      <c r="D36" s="134"/>
      <c r="E36" s="1"/>
      <c r="F36" s="1"/>
      <c r="G36" s="1"/>
      <c r="H36" s="20"/>
      <c r="I36" s="20"/>
      <c r="J36" s="51"/>
      <c r="K36" s="21"/>
      <c r="M36" s="84">
        <v>3</v>
      </c>
      <c r="N36" s="96" t="s">
        <v>16</v>
      </c>
      <c r="O36" s="49"/>
      <c r="P36" s="98"/>
    </row>
    <row r="37" spans="1:16" x14ac:dyDescent="0.2">
      <c r="A37" s="135"/>
      <c r="B37" s="69"/>
      <c r="C37" s="69"/>
      <c r="D37" s="134"/>
      <c r="E37" s="1"/>
      <c r="F37" s="1"/>
      <c r="G37" s="1"/>
      <c r="H37" s="20"/>
      <c r="I37" s="20"/>
      <c r="J37" s="51"/>
      <c r="K37" s="21"/>
      <c r="M37" s="84">
        <v>4</v>
      </c>
      <c r="N37" s="96" t="s">
        <v>18</v>
      </c>
      <c r="O37" s="49"/>
      <c r="P37" s="98"/>
    </row>
    <row r="38" spans="1:16" x14ac:dyDescent="0.2">
      <c r="A38" s="135"/>
      <c r="B38" s="69"/>
      <c r="C38" s="69"/>
      <c r="D38" s="134"/>
      <c r="E38" s="1"/>
      <c r="F38" s="1"/>
      <c r="G38" s="1"/>
      <c r="H38" s="20"/>
      <c r="I38" s="20"/>
      <c r="J38" s="51"/>
      <c r="K38" s="21"/>
      <c r="M38" s="84">
        <v>5</v>
      </c>
      <c r="N38" s="96" t="s">
        <v>12</v>
      </c>
      <c r="O38" s="49" t="s">
        <v>20</v>
      </c>
      <c r="P38" s="98"/>
    </row>
    <row r="39" spans="1:16" x14ac:dyDescent="0.2">
      <c r="A39" s="135"/>
      <c r="B39" s="69"/>
      <c r="C39" s="69"/>
      <c r="D39" s="134"/>
      <c r="E39" s="1"/>
      <c r="F39" s="1"/>
      <c r="G39" s="1"/>
      <c r="H39" s="20"/>
      <c r="I39" s="20"/>
      <c r="J39" s="51"/>
      <c r="K39" s="21"/>
      <c r="M39" s="84">
        <v>6</v>
      </c>
      <c r="N39" s="96" t="s">
        <v>15</v>
      </c>
      <c r="O39" s="49" t="s">
        <v>20</v>
      </c>
      <c r="P39" s="98"/>
    </row>
    <row r="40" spans="1:16" x14ac:dyDescent="0.2">
      <c r="A40" s="135"/>
      <c r="B40" s="69"/>
      <c r="C40" s="69"/>
      <c r="D40" s="134"/>
      <c r="E40" s="1"/>
      <c r="F40" s="1"/>
      <c r="G40" s="1"/>
      <c r="H40" s="20"/>
      <c r="I40" s="20"/>
      <c r="J40" s="51"/>
      <c r="K40" s="21"/>
      <c r="M40" s="86">
        <v>7</v>
      </c>
      <c r="N40" s="97" t="s">
        <v>14</v>
      </c>
      <c r="O40" s="99"/>
      <c r="P40" s="100"/>
    </row>
    <row r="41" spans="1:16" x14ac:dyDescent="0.2">
      <c r="A41" s="135"/>
      <c r="B41" s="69"/>
      <c r="C41" s="69"/>
      <c r="D41" s="134"/>
      <c r="E41" s="1"/>
      <c r="F41" s="1"/>
      <c r="G41" s="1"/>
      <c r="H41" s="20"/>
      <c r="I41" s="20"/>
      <c r="J41" s="51"/>
      <c r="K41" s="21"/>
    </row>
    <row r="42" spans="1:16" x14ac:dyDescent="0.2">
      <c r="A42" s="135"/>
      <c r="B42" s="69"/>
      <c r="C42" s="69"/>
      <c r="D42" s="134"/>
      <c r="E42" s="1"/>
      <c r="F42" s="1"/>
      <c r="G42" s="1"/>
      <c r="H42" s="20"/>
      <c r="I42" s="20"/>
      <c r="J42" s="51"/>
      <c r="K42" s="21"/>
    </row>
    <row r="43" spans="1:16" x14ac:dyDescent="0.2">
      <c r="A43" s="135"/>
      <c r="B43" s="69"/>
      <c r="C43" s="69"/>
      <c r="D43" s="134"/>
      <c r="E43" s="1"/>
      <c r="F43" s="1"/>
      <c r="G43" s="1"/>
      <c r="H43" s="20"/>
      <c r="I43" s="20"/>
      <c r="J43" s="51"/>
      <c r="K43" s="21"/>
    </row>
    <row r="44" spans="1:16" x14ac:dyDescent="0.2">
      <c r="A44" s="135"/>
      <c r="B44" s="69"/>
      <c r="C44" s="69"/>
      <c r="D44" s="134"/>
      <c r="E44" s="1"/>
      <c r="F44" s="1"/>
      <c r="G44" s="1"/>
      <c r="H44" s="20"/>
      <c r="I44" s="20"/>
      <c r="J44" s="51"/>
      <c r="K44" s="21"/>
    </row>
    <row r="45" spans="1:16" x14ac:dyDescent="0.2">
      <c r="A45" s="135"/>
      <c r="B45" s="69"/>
      <c r="C45" s="69"/>
      <c r="D45" s="134"/>
      <c r="E45" s="1"/>
      <c r="F45" s="1"/>
      <c r="G45" s="1"/>
      <c r="H45" s="20"/>
      <c r="I45" s="20"/>
      <c r="J45" s="51"/>
      <c r="K45" s="21"/>
    </row>
    <row r="46" spans="1:16" x14ac:dyDescent="0.2">
      <c r="A46" s="7" t="s">
        <v>20</v>
      </c>
      <c r="B46" s="71"/>
      <c r="C46" s="71"/>
    </row>
    <row r="47" spans="1:16" x14ac:dyDescent="0.2">
      <c r="B47" s="71"/>
      <c r="C47" s="71"/>
    </row>
    <row r="48" spans="1:16" x14ac:dyDescent="0.2">
      <c r="B48" s="71"/>
      <c r="C48" s="71"/>
    </row>
    <row r="49" spans="2:3" x14ac:dyDescent="0.2">
      <c r="B49" s="71"/>
      <c r="C49" s="71"/>
    </row>
    <row r="50" spans="2:3" x14ac:dyDescent="0.2">
      <c r="B50" s="71"/>
      <c r="C50" s="71"/>
    </row>
    <row r="51" spans="2:3" x14ac:dyDescent="0.2">
      <c r="B51" s="71"/>
      <c r="C51" s="71"/>
    </row>
    <row r="52" spans="2:3" x14ac:dyDescent="0.2">
      <c r="B52" s="71"/>
      <c r="C52" s="71"/>
    </row>
    <row r="53" spans="2:3" x14ac:dyDescent="0.2">
      <c r="B53" s="71"/>
      <c r="C53" s="71"/>
    </row>
  </sheetData>
  <autoFilter ref="A1:K46" xr:uid="{00000000-0009-0000-0000-000008000000}">
    <sortState xmlns:xlrd2="http://schemas.microsoft.com/office/spreadsheetml/2017/richdata2" ref="A2:K45">
      <sortCondition ref="J1:J27"/>
    </sortState>
  </autoFilter>
  <pageMargins left="0.11811023622047245" right="0.11811023622047245" top="1.9291338582677167" bottom="0.74803149606299213" header="0.31496062992125984" footer="0.31496062992125984"/>
  <pageSetup paperSize="9" orientation="portrait" r:id="rId1"/>
  <headerFooter>
    <oddHeader>&amp;L&amp;"Arial,Bold"&amp;12&amp;A&amp;C&amp;G&amp;R&amp;D</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V71"/>
  <sheetViews>
    <sheetView topLeftCell="A16" zoomScale="110" zoomScaleNormal="110" workbookViewId="0">
      <selection activeCell="A32" sqref="A32:J45"/>
    </sheetView>
  </sheetViews>
  <sheetFormatPr defaultColWidth="9.140625" defaultRowHeight="12.75" x14ac:dyDescent="0.2"/>
  <cols>
    <col min="1" max="1" width="6.85546875" style="70" customWidth="1"/>
    <col min="2" max="4" width="4.5703125" style="70" customWidth="1"/>
    <col min="5" max="5" width="10" style="70" customWidth="1"/>
    <col min="6" max="6" width="12.5703125" style="70" bestFit="1" customWidth="1"/>
    <col min="7" max="7" width="11.42578125" style="70" bestFit="1" customWidth="1"/>
    <col min="8" max="8" width="16.42578125" style="80" customWidth="1"/>
    <col min="9" max="9" width="8.5703125" style="81" customWidth="1"/>
    <col min="10" max="10" width="8" style="81" customWidth="1"/>
    <col min="11" max="11" width="8.140625" style="82" customWidth="1"/>
    <col min="12" max="12" width="6" style="81" customWidth="1"/>
    <col min="13" max="14" width="9.140625" style="7"/>
    <col min="15" max="15" width="15.7109375" style="7" bestFit="1" customWidth="1"/>
    <col min="16" max="17" width="9.140625" style="7"/>
    <col min="18" max="18" width="3.140625" style="7" customWidth="1"/>
    <col min="19" max="19" width="9.140625" style="7"/>
    <col min="20" max="20" width="15.7109375" style="7" bestFit="1" customWidth="1"/>
    <col min="21" max="16384" width="9.140625" style="7"/>
  </cols>
  <sheetData>
    <row r="1" spans="1:22" s="18" customFormat="1" ht="45" x14ac:dyDescent="0.2">
      <c r="A1" s="68" t="s">
        <v>19</v>
      </c>
      <c r="B1" s="68" t="s">
        <v>56</v>
      </c>
      <c r="C1" s="68" t="s">
        <v>57</v>
      </c>
      <c r="D1" s="68"/>
      <c r="E1" s="68" t="s">
        <v>21</v>
      </c>
      <c r="F1" s="74" t="s">
        <v>0</v>
      </c>
      <c r="G1" s="74" t="s">
        <v>1</v>
      </c>
      <c r="H1" s="74" t="s">
        <v>10</v>
      </c>
      <c r="I1" s="74" t="s">
        <v>53</v>
      </c>
      <c r="J1" s="74" t="s">
        <v>58</v>
      </c>
      <c r="K1" s="75" t="s">
        <v>22</v>
      </c>
      <c r="L1" s="68" t="s">
        <v>9</v>
      </c>
    </row>
    <row r="2" spans="1:22" x14ac:dyDescent="0.2">
      <c r="A2" s="69">
        <v>1</v>
      </c>
      <c r="B2" s="69"/>
      <c r="C2" s="69"/>
      <c r="D2" s="69"/>
      <c r="E2" s="276"/>
      <c r="F2" s="214" t="e">
        <f>LOOKUP(E2,'Racers Details'!$A$2:$A$174,'Racers Details'!$B$2:$B$174)</f>
        <v>#N/A</v>
      </c>
      <c r="G2" s="214" t="e">
        <f>LOOKUP(E2,'Racers Details'!$A$2:$A$174,'Racers Details'!$C$2:$C$174)</f>
        <v>#N/A</v>
      </c>
      <c r="H2" s="214" t="e">
        <f>LOOKUP(E2,'Racers Details'!$A$2:$A$174,'Racers Details'!$D$2:$D$174)</f>
        <v>#N/A</v>
      </c>
      <c r="I2" s="20" t="e">
        <f>LOOKUP(E2,'Racers Details'!$A$2:$A$174,'Racers Details'!$E$2:$E$174)</f>
        <v>#N/A</v>
      </c>
      <c r="J2" s="20" t="e">
        <f>LOOKUP(E2,'Racers Details'!$A$2:$A$174,'Racers Details'!$I$2:$I$174)</f>
        <v>#N/A</v>
      </c>
      <c r="K2" s="280"/>
      <c r="L2" s="69"/>
      <c r="N2" s="83" t="s">
        <v>59</v>
      </c>
      <c r="O2" s="18"/>
      <c r="P2" s="18"/>
      <c r="Q2" s="18"/>
      <c r="R2" s="24"/>
      <c r="S2" s="108" t="s">
        <v>64</v>
      </c>
      <c r="T2" s="18"/>
      <c r="U2" s="18"/>
      <c r="V2" s="18"/>
    </row>
    <row r="3" spans="1:22" x14ac:dyDescent="0.2">
      <c r="A3" s="69">
        <v>2</v>
      </c>
      <c r="B3" s="69"/>
      <c r="C3" s="69"/>
      <c r="D3" s="69"/>
      <c r="E3" s="276"/>
      <c r="F3" s="214" t="e">
        <f>LOOKUP(E3,'Racers Details'!$A$2:$A$174,'Racers Details'!$B$2:$B$174)</f>
        <v>#N/A</v>
      </c>
      <c r="G3" s="214" t="e">
        <f>LOOKUP(E3,'Racers Details'!$A$2:$A$174,'Racers Details'!$C$2:$C$174)</f>
        <v>#N/A</v>
      </c>
      <c r="H3" s="214" t="e">
        <f>LOOKUP(E3,'Racers Details'!$A$2:$A$174,'Racers Details'!$D$2:$D$174)</f>
        <v>#N/A</v>
      </c>
      <c r="I3" s="20" t="e">
        <f>LOOKUP(E3,'Racers Details'!$A$2:$A$174,'Racers Details'!$E$2:$E$174)</f>
        <v>#N/A</v>
      </c>
      <c r="J3" s="20" t="e">
        <f>LOOKUP(E3,'Racers Details'!$A$2:$A$174,'Racers Details'!$I$2:$I$174)</f>
        <v>#N/A</v>
      </c>
      <c r="K3" s="280"/>
      <c r="L3" s="69"/>
      <c r="N3" s="144" t="s">
        <v>11</v>
      </c>
      <c r="O3" s="145" t="s">
        <v>2</v>
      </c>
      <c r="P3" s="145" t="s">
        <v>3</v>
      </c>
      <c r="Q3" s="146" t="s">
        <v>9</v>
      </c>
      <c r="R3" s="24"/>
      <c r="S3" s="55" t="s">
        <v>11</v>
      </c>
      <c r="T3" s="56" t="s">
        <v>2</v>
      </c>
      <c r="U3" s="56" t="s">
        <v>3</v>
      </c>
      <c r="V3" s="57" t="s">
        <v>9</v>
      </c>
    </row>
    <row r="4" spans="1:22" x14ac:dyDescent="0.2">
      <c r="A4" s="69">
        <v>3</v>
      </c>
      <c r="B4" s="69"/>
      <c r="C4" s="69"/>
      <c r="D4" s="69"/>
      <c r="E4" s="276"/>
      <c r="F4" s="214" t="e">
        <f>LOOKUP(E4,'Racers Details'!$A$2:$A$174,'Racers Details'!$B$2:$B$174)</f>
        <v>#N/A</v>
      </c>
      <c r="G4" s="214" t="e">
        <f>LOOKUP(E4,'Racers Details'!$A$2:$A$174,'Racers Details'!$C$2:$C$174)</f>
        <v>#N/A</v>
      </c>
      <c r="H4" s="214" t="e">
        <f>LOOKUP(E4,'Racers Details'!$A$2:$A$174,'Racers Details'!$D$2:$D$174)</f>
        <v>#N/A</v>
      </c>
      <c r="I4" s="20" t="e">
        <f>LOOKUP(E4,'Racers Details'!$A$2:$A$174,'Racers Details'!$E$2:$E$174)</f>
        <v>#N/A</v>
      </c>
      <c r="J4" s="20" t="e">
        <f>LOOKUP(E4,'Racers Details'!$A$2:$A$174,'Racers Details'!$I$2:$I$174)</f>
        <v>#N/A</v>
      </c>
      <c r="K4" s="280"/>
      <c r="L4" s="69"/>
      <c r="N4" s="44">
        <v>1</v>
      </c>
      <c r="O4" s="58" t="s">
        <v>13</v>
      </c>
      <c r="P4" s="58"/>
      <c r="Q4" s="59"/>
      <c r="R4" s="24"/>
      <c r="S4" s="44"/>
      <c r="T4" s="58" t="s">
        <v>13</v>
      </c>
      <c r="U4" s="58"/>
      <c r="V4" s="59"/>
    </row>
    <row r="5" spans="1:22" x14ac:dyDescent="0.2">
      <c r="A5" s="69">
        <v>4</v>
      </c>
      <c r="B5" s="69"/>
      <c r="C5" s="69"/>
      <c r="D5" s="69"/>
      <c r="E5" s="276"/>
      <c r="F5" s="214" t="e">
        <f>LOOKUP(E5,'Racers Details'!$A$2:$A$174,'Racers Details'!$B$2:$B$174)</f>
        <v>#N/A</v>
      </c>
      <c r="G5" s="214" t="e">
        <f>LOOKUP(E5,'Racers Details'!$A$2:$A$174,'Racers Details'!$C$2:$C$174)</f>
        <v>#N/A</v>
      </c>
      <c r="H5" s="214" t="e">
        <f>LOOKUP(E5,'Racers Details'!$A$2:$A$174,'Racers Details'!$D$2:$D$174)</f>
        <v>#N/A</v>
      </c>
      <c r="I5" s="20" t="e">
        <f>LOOKUP(E5,'Racers Details'!$A$2:$A$174,'Racers Details'!$E$2:$E$174)</f>
        <v>#N/A</v>
      </c>
      <c r="J5" s="20" t="e">
        <f>LOOKUP(E5,'Racers Details'!$A$2:$A$174,'Racers Details'!$I$2:$I$174)</f>
        <v>#N/A</v>
      </c>
      <c r="K5" s="280"/>
      <c r="L5" s="69"/>
      <c r="N5" s="44">
        <v>2</v>
      </c>
      <c r="O5" s="58" t="s">
        <v>12</v>
      </c>
      <c r="P5" s="58"/>
      <c r="Q5" s="59"/>
      <c r="R5" s="24"/>
      <c r="S5" s="44"/>
      <c r="T5" s="58" t="s">
        <v>14</v>
      </c>
      <c r="U5" s="58"/>
      <c r="V5" s="59"/>
    </row>
    <row r="6" spans="1:22" x14ac:dyDescent="0.2">
      <c r="A6" s="69">
        <v>5</v>
      </c>
      <c r="B6" s="69"/>
      <c r="C6" s="69"/>
      <c r="D6" s="69"/>
      <c r="E6" s="276"/>
      <c r="F6" s="214" t="e">
        <f>LOOKUP(E6,'Racers Details'!$A$2:$A$174,'Racers Details'!$B$2:$B$174)</f>
        <v>#N/A</v>
      </c>
      <c r="G6" s="214" t="e">
        <f>LOOKUP(E6,'Racers Details'!$A$2:$A$174,'Racers Details'!$C$2:$C$174)</f>
        <v>#N/A</v>
      </c>
      <c r="H6" s="214" t="e">
        <f>LOOKUP(E6,'Racers Details'!$A$2:$A$174,'Racers Details'!$D$2:$D$174)</f>
        <v>#N/A</v>
      </c>
      <c r="I6" s="20" t="e">
        <f>LOOKUP(E6,'Racers Details'!$A$2:$A$174,'Racers Details'!$E$2:$E$174)</f>
        <v>#N/A</v>
      </c>
      <c r="J6" s="20" t="e">
        <f>LOOKUP(E6,'Racers Details'!$A$2:$A$174,'Racers Details'!$I$2:$I$174)</f>
        <v>#N/A</v>
      </c>
      <c r="K6" s="280"/>
      <c r="L6" s="69"/>
      <c r="N6" s="44"/>
      <c r="O6" s="58" t="s">
        <v>14</v>
      </c>
      <c r="P6" s="58"/>
      <c r="Q6" s="59"/>
      <c r="R6" s="24"/>
      <c r="S6" s="44"/>
      <c r="T6" s="58" t="s">
        <v>16</v>
      </c>
      <c r="U6" s="58"/>
      <c r="V6" s="59"/>
    </row>
    <row r="7" spans="1:22" x14ac:dyDescent="0.2">
      <c r="A7" s="69">
        <v>6</v>
      </c>
      <c r="B7" s="69"/>
      <c r="C7" s="69"/>
      <c r="D7" s="69"/>
      <c r="E7" s="276"/>
      <c r="F7" s="214" t="e">
        <f>LOOKUP(E7,'Racers Details'!$A$2:$A$174,'Racers Details'!$B$2:$B$174)</f>
        <v>#N/A</v>
      </c>
      <c r="G7" s="214" t="e">
        <f>LOOKUP(E7,'Racers Details'!$A$2:$A$174,'Racers Details'!$C$2:$C$174)</f>
        <v>#N/A</v>
      </c>
      <c r="H7" s="214" t="e">
        <f>LOOKUP(E7,'Racers Details'!$A$2:$A$174,'Racers Details'!$D$2:$D$174)</f>
        <v>#N/A</v>
      </c>
      <c r="I7" s="20" t="e">
        <f>LOOKUP(E7,'Racers Details'!$A$2:$A$174,'Racers Details'!$E$2:$E$174)</f>
        <v>#N/A</v>
      </c>
      <c r="J7" s="20" t="e">
        <f>LOOKUP(E7,'Racers Details'!$A$2:$A$174,'Racers Details'!$I$2:$I$174)</f>
        <v>#N/A</v>
      </c>
      <c r="K7" s="280"/>
      <c r="L7" s="69"/>
      <c r="N7" s="44"/>
      <c r="O7" s="58" t="s">
        <v>16</v>
      </c>
      <c r="P7" s="58"/>
      <c r="Q7" s="59"/>
      <c r="R7" s="24"/>
      <c r="S7" s="44"/>
      <c r="T7" s="58" t="s">
        <v>12</v>
      </c>
      <c r="U7" s="58"/>
      <c r="V7" s="59"/>
    </row>
    <row r="8" spans="1:22" x14ac:dyDescent="0.2">
      <c r="A8" s="69">
        <v>7</v>
      </c>
      <c r="B8" s="69"/>
      <c r="C8" s="69"/>
      <c r="D8" s="69"/>
      <c r="E8" s="276"/>
      <c r="F8" s="214" t="e">
        <f>LOOKUP(E8,'Racers Details'!$A$2:$A$174,'Racers Details'!$B$2:$B$174)</f>
        <v>#N/A</v>
      </c>
      <c r="G8" s="214" t="e">
        <f>LOOKUP(E8,'Racers Details'!$A$2:$A$174,'Racers Details'!$C$2:$C$174)</f>
        <v>#N/A</v>
      </c>
      <c r="H8" s="214" t="e">
        <f>LOOKUP(E8,'Racers Details'!$A$2:$A$174,'Racers Details'!$D$2:$D$174)</f>
        <v>#N/A</v>
      </c>
      <c r="I8" s="20" t="e">
        <f>LOOKUP(E8,'Racers Details'!$A$2:$A$174,'Racers Details'!$E$2:$E$174)</f>
        <v>#N/A</v>
      </c>
      <c r="J8" s="20" t="e">
        <f>LOOKUP(E8,'Racers Details'!$A$2:$A$174,'Racers Details'!$I$2:$I$174)</f>
        <v>#N/A</v>
      </c>
      <c r="K8" s="280"/>
      <c r="L8" s="69"/>
      <c r="N8" s="44"/>
      <c r="O8" s="58" t="s">
        <v>15</v>
      </c>
      <c r="P8" s="58"/>
      <c r="Q8" s="59"/>
      <c r="R8" s="24"/>
      <c r="S8" s="44"/>
      <c r="T8" s="58" t="s">
        <v>15</v>
      </c>
      <c r="U8" s="58" t="s">
        <v>20</v>
      </c>
      <c r="V8" s="59" t="s">
        <v>20</v>
      </c>
    </row>
    <row r="9" spans="1:22" x14ac:dyDescent="0.2">
      <c r="A9" s="69">
        <v>8</v>
      </c>
      <c r="B9" s="69"/>
      <c r="C9" s="69"/>
      <c r="D9" s="69"/>
      <c r="E9" s="276"/>
      <c r="F9" s="214" t="e">
        <f>LOOKUP(E9,'Racers Details'!$A$2:$A$174,'Racers Details'!$B$2:$B$174)</f>
        <v>#N/A</v>
      </c>
      <c r="G9" s="214" t="e">
        <f>LOOKUP(E9,'Racers Details'!$A$2:$A$174,'Racers Details'!$C$2:$C$174)</f>
        <v>#N/A</v>
      </c>
      <c r="H9" s="214" t="e">
        <f>LOOKUP(E9,'Racers Details'!$A$2:$A$174,'Racers Details'!$D$2:$D$174)</f>
        <v>#N/A</v>
      </c>
      <c r="I9" s="20" t="e">
        <f>LOOKUP(E9,'Racers Details'!$A$2:$A$174,'Racers Details'!$E$2:$E$174)</f>
        <v>#N/A</v>
      </c>
      <c r="J9" s="20" t="e">
        <f>LOOKUP(E9,'Racers Details'!$A$2:$A$174,'Racers Details'!$I$2:$I$174)</f>
        <v>#N/A</v>
      </c>
      <c r="K9" s="280"/>
      <c r="L9" s="69"/>
      <c r="N9" s="44"/>
      <c r="O9" s="58" t="s">
        <v>17</v>
      </c>
      <c r="P9" s="58" t="s">
        <v>20</v>
      </c>
      <c r="Q9" s="59" t="s">
        <v>20</v>
      </c>
      <c r="R9" s="24"/>
      <c r="S9" s="44"/>
      <c r="T9" s="58" t="s">
        <v>17</v>
      </c>
      <c r="U9" s="58" t="s">
        <v>20</v>
      </c>
      <c r="V9" s="59" t="s">
        <v>20</v>
      </c>
    </row>
    <row r="10" spans="1:22" x14ac:dyDescent="0.2">
      <c r="A10" s="69">
        <v>9</v>
      </c>
      <c r="B10" s="69"/>
      <c r="C10" s="69"/>
      <c r="D10" s="69"/>
      <c r="E10" s="276"/>
      <c r="F10" s="214" t="e">
        <f>LOOKUP(E10,'Racers Details'!$A$2:$A$174,'Racers Details'!$B$2:$B$174)</f>
        <v>#N/A</v>
      </c>
      <c r="G10" s="214" t="e">
        <f>LOOKUP(E10,'Racers Details'!$A$2:$A$174,'Racers Details'!$C$2:$C$174)</f>
        <v>#N/A</v>
      </c>
      <c r="H10" s="214" t="e">
        <f>LOOKUP(E10,'Racers Details'!$A$2:$A$174,'Racers Details'!$D$2:$D$174)</f>
        <v>#N/A</v>
      </c>
      <c r="I10" s="20" t="e">
        <f>LOOKUP(E10,'Racers Details'!$A$2:$A$174,'Racers Details'!$E$2:$E$174)</f>
        <v>#N/A</v>
      </c>
      <c r="J10" s="20" t="e">
        <f>LOOKUP(E10,'Racers Details'!$A$2:$A$174,'Racers Details'!$I$2:$I$174)</f>
        <v>#N/A</v>
      </c>
      <c r="K10" s="280"/>
      <c r="L10" s="69"/>
      <c r="N10" s="45"/>
      <c r="O10" s="60" t="s">
        <v>18</v>
      </c>
      <c r="P10" s="60" t="s">
        <v>20</v>
      </c>
      <c r="Q10" s="61" t="s">
        <v>20</v>
      </c>
      <c r="R10" s="24"/>
      <c r="S10" s="45"/>
      <c r="T10" s="60" t="s">
        <v>18</v>
      </c>
      <c r="U10" s="60" t="s">
        <v>20</v>
      </c>
      <c r="V10" s="61" t="s">
        <v>20</v>
      </c>
    </row>
    <row r="11" spans="1:22" x14ac:dyDescent="0.2">
      <c r="A11" s="69">
        <v>10</v>
      </c>
      <c r="B11" s="69"/>
      <c r="C11" s="69"/>
      <c r="D11" s="69"/>
      <c r="E11" s="276"/>
      <c r="F11" s="214" t="e">
        <f>LOOKUP(E11,'Racers Details'!$A$2:$A$174,'Racers Details'!$B$2:$B$174)</f>
        <v>#N/A</v>
      </c>
      <c r="G11" s="214" t="e">
        <f>LOOKUP(E11,'Racers Details'!$A$2:$A$174,'Racers Details'!$C$2:$C$174)</f>
        <v>#N/A</v>
      </c>
      <c r="H11" s="214" t="e">
        <f>LOOKUP(E11,'Racers Details'!$A$2:$A$174,'Racers Details'!$D$2:$D$174)</f>
        <v>#N/A</v>
      </c>
      <c r="I11" s="20" t="e">
        <f>LOOKUP(E11,'Racers Details'!$A$2:$A$174,'Racers Details'!$E$2:$E$174)</f>
        <v>#N/A</v>
      </c>
      <c r="J11" s="20" t="e">
        <f>LOOKUP(E11,'Racers Details'!$A$2:$A$174,'Racers Details'!$I$2:$I$174)</f>
        <v>#N/A</v>
      </c>
      <c r="K11" s="280"/>
      <c r="L11" s="69"/>
      <c r="R11" s="24"/>
    </row>
    <row r="12" spans="1:22" x14ac:dyDescent="0.2">
      <c r="A12" s="69">
        <v>11</v>
      </c>
      <c r="B12" s="69"/>
      <c r="C12" s="69"/>
      <c r="D12" s="69"/>
      <c r="E12" s="276"/>
      <c r="F12" s="214" t="e">
        <f>LOOKUP(E12,'Racers Details'!$A$2:$A$174,'Racers Details'!$B$2:$B$174)</f>
        <v>#N/A</v>
      </c>
      <c r="G12" s="214" t="e">
        <f>LOOKUP(E12,'Racers Details'!$A$2:$A$174,'Racers Details'!$C$2:$C$174)</f>
        <v>#N/A</v>
      </c>
      <c r="H12" s="214" t="e">
        <f>LOOKUP(E12,'Racers Details'!$A$2:$A$174,'Racers Details'!$D$2:$D$174)</f>
        <v>#N/A</v>
      </c>
      <c r="I12" s="20" t="e">
        <f>LOOKUP(E12,'Racers Details'!$A$2:$A$174,'Racers Details'!$E$2:$E$174)</f>
        <v>#N/A</v>
      </c>
      <c r="J12" s="20" t="e">
        <f>LOOKUP(E12,'Racers Details'!$A$2:$A$174,'Racers Details'!$I$2:$I$174)</f>
        <v>#N/A</v>
      </c>
      <c r="K12" s="280"/>
      <c r="L12" s="69"/>
      <c r="N12" s="107" t="s">
        <v>62</v>
      </c>
      <c r="R12" s="24"/>
      <c r="S12" s="107" t="s">
        <v>63</v>
      </c>
    </row>
    <row r="13" spans="1:22" x14ac:dyDescent="0.2">
      <c r="A13" s="69">
        <v>12</v>
      </c>
      <c r="B13" s="69"/>
      <c r="C13" s="69"/>
      <c r="D13" s="69"/>
      <c r="E13" s="276"/>
      <c r="F13" s="214" t="e">
        <f>LOOKUP(E13,'Racers Details'!$A$2:$A$174,'Racers Details'!$B$2:$B$174)</f>
        <v>#N/A</v>
      </c>
      <c r="G13" s="214" t="e">
        <f>LOOKUP(E13,'Racers Details'!$A$2:$A$174,'Racers Details'!$C$2:$C$174)</f>
        <v>#N/A</v>
      </c>
      <c r="H13" s="214" t="e">
        <f>LOOKUP(E13,'Racers Details'!$A$2:$A$174,'Racers Details'!$D$2:$D$174)</f>
        <v>#N/A</v>
      </c>
      <c r="I13" s="20" t="e">
        <f>LOOKUP(E13,'Racers Details'!$A$2:$A$174,'Racers Details'!$E$2:$E$174)</f>
        <v>#N/A</v>
      </c>
      <c r="J13" s="20" t="e">
        <f>LOOKUP(E13,'Racers Details'!$A$2:$A$174,'Racers Details'!$I$2:$I$174)</f>
        <v>#N/A</v>
      </c>
      <c r="K13" s="280"/>
      <c r="L13" s="69"/>
      <c r="N13" s="191" t="s">
        <v>11</v>
      </c>
      <c r="O13" s="192" t="s">
        <v>2</v>
      </c>
      <c r="P13" s="192" t="s">
        <v>3</v>
      </c>
      <c r="Q13" s="193" t="s">
        <v>9</v>
      </c>
      <c r="R13" s="24"/>
      <c r="S13" s="197" t="s">
        <v>11</v>
      </c>
      <c r="T13" s="198" t="s">
        <v>2</v>
      </c>
      <c r="U13" s="198" t="s">
        <v>3</v>
      </c>
      <c r="V13" s="199" t="s">
        <v>9</v>
      </c>
    </row>
    <row r="14" spans="1:22" x14ac:dyDescent="0.2">
      <c r="A14" s="69">
        <v>13</v>
      </c>
      <c r="B14" s="69"/>
      <c r="C14" s="69"/>
      <c r="D14" s="69"/>
      <c r="E14" s="276"/>
      <c r="F14" s="214" t="e">
        <f>LOOKUP(E14,'Racers Details'!$A$2:$A$174,'Racers Details'!$B$2:$B$174)</f>
        <v>#N/A</v>
      </c>
      <c r="G14" s="214" t="e">
        <f>LOOKUP(E14,'Racers Details'!$A$2:$A$174,'Racers Details'!$C$2:$C$174)</f>
        <v>#N/A</v>
      </c>
      <c r="H14" s="214" t="e">
        <f>LOOKUP(E14,'Racers Details'!$A$2:$A$174,'Racers Details'!$D$2:$D$174)</f>
        <v>#N/A</v>
      </c>
      <c r="I14" s="20" t="e">
        <f>LOOKUP(E14,'Racers Details'!$A$2:$A$174,'Racers Details'!$E$2:$E$174)</f>
        <v>#N/A</v>
      </c>
      <c r="J14" s="20" t="e">
        <f>LOOKUP(E14,'Racers Details'!$A$2:$A$174,'Racers Details'!$I$2:$I$174)</f>
        <v>#N/A</v>
      </c>
      <c r="K14" s="280"/>
      <c r="L14" s="69"/>
      <c r="N14" s="44">
        <v>1</v>
      </c>
      <c r="O14" s="58" t="s">
        <v>13</v>
      </c>
      <c r="P14" s="58"/>
      <c r="Q14" s="59"/>
      <c r="R14" s="24"/>
      <c r="S14" s="186">
        <v>1</v>
      </c>
      <c r="T14" s="200" t="s">
        <v>13</v>
      </c>
      <c r="U14" s="200"/>
      <c r="V14" s="201"/>
    </row>
    <row r="15" spans="1:22" x14ac:dyDescent="0.2">
      <c r="A15" s="69">
        <v>14</v>
      </c>
      <c r="B15" s="69"/>
      <c r="C15" s="69"/>
      <c r="D15" s="69"/>
      <c r="E15" s="276"/>
      <c r="F15" s="214" t="e">
        <f>LOOKUP(E15,'Racers Details'!$A$2:$A$174,'Racers Details'!$B$2:$B$174)</f>
        <v>#N/A</v>
      </c>
      <c r="G15" s="214" t="e">
        <f>LOOKUP(E15,'Racers Details'!$A$2:$A$174,'Racers Details'!$C$2:$C$174)</f>
        <v>#N/A</v>
      </c>
      <c r="H15" s="214" t="e">
        <f>LOOKUP(E15,'Racers Details'!$A$2:$A$174,'Racers Details'!$D$2:$D$174)</f>
        <v>#N/A</v>
      </c>
      <c r="I15" s="20" t="e">
        <f>LOOKUP(E15,'Racers Details'!$A$2:$A$174,'Racers Details'!$E$2:$E$174)</f>
        <v>#N/A</v>
      </c>
      <c r="J15" s="20" t="e">
        <f>LOOKUP(E15,'Racers Details'!$A$2:$A$174,'Racers Details'!$I$2:$I$174)</f>
        <v>#N/A</v>
      </c>
      <c r="K15" s="280"/>
      <c r="L15" s="69"/>
      <c r="N15" s="44">
        <v>2</v>
      </c>
      <c r="O15" s="58" t="s">
        <v>14</v>
      </c>
      <c r="P15" s="58"/>
      <c r="Q15" s="59"/>
      <c r="R15" s="24"/>
      <c r="S15" s="84">
        <v>2</v>
      </c>
      <c r="T15" s="85" t="s">
        <v>16</v>
      </c>
      <c r="U15" s="85"/>
      <c r="V15" s="202"/>
    </row>
    <row r="16" spans="1:22" x14ac:dyDescent="0.2">
      <c r="A16" s="69">
        <v>15</v>
      </c>
      <c r="B16" s="69"/>
      <c r="C16" s="69"/>
      <c r="D16" s="69"/>
      <c r="E16" s="276"/>
      <c r="F16" s="214" t="e">
        <f>LOOKUP(E16,'Racers Details'!$A$2:$A$174,'Racers Details'!$B$2:$B$174)</f>
        <v>#N/A</v>
      </c>
      <c r="G16" s="214" t="e">
        <f>LOOKUP(E16,'Racers Details'!$A$2:$A$174,'Racers Details'!$C$2:$C$174)</f>
        <v>#N/A</v>
      </c>
      <c r="H16" s="214" t="e">
        <f>LOOKUP(E16,'Racers Details'!$A$2:$A$174,'Racers Details'!$D$2:$D$174)</f>
        <v>#N/A</v>
      </c>
      <c r="I16" s="20" t="e">
        <f>LOOKUP(E16,'Racers Details'!$A$2:$A$174,'Racers Details'!$E$2:$E$174)</f>
        <v>#N/A</v>
      </c>
      <c r="J16" s="20" t="e">
        <f>LOOKUP(E16,'Racers Details'!$A$2:$A$174,'Racers Details'!$I$2:$I$174)</f>
        <v>#N/A</v>
      </c>
      <c r="K16" s="280"/>
      <c r="L16" s="69"/>
      <c r="N16" s="44">
        <v>3</v>
      </c>
      <c r="O16" s="58" t="s">
        <v>65</v>
      </c>
      <c r="P16" s="58"/>
      <c r="Q16" s="59"/>
      <c r="R16" s="24"/>
      <c r="S16" s="84">
        <v>3</v>
      </c>
      <c r="T16" s="85" t="s">
        <v>65</v>
      </c>
      <c r="U16" s="85"/>
      <c r="V16" s="202"/>
    </row>
    <row r="17" spans="1:22" x14ac:dyDescent="0.2">
      <c r="A17" s="69">
        <v>16</v>
      </c>
      <c r="B17" s="69"/>
      <c r="C17" s="69"/>
      <c r="D17" s="69"/>
      <c r="E17" s="277"/>
      <c r="F17" s="214" t="e">
        <f>LOOKUP(E17,'Racers Details'!$A$2:$A$174,'Racers Details'!$B$2:$B$174)</f>
        <v>#N/A</v>
      </c>
      <c r="G17" s="214" t="e">
        <f>LOOKUP(E17,'Racers Details'!$A$2:$A$174,'Racers Details'!$C$2:$C$174)</f>
        <v>#N/A</v>
      </c>
      <c r="H17" s="214" t="e">
        <f>LOOKUP(E17,'Racers Details'!$A$2:$A$174,'Racers Details'!$D$2:$D$174)</f>
        <v>#N/A</v>
      </c>
      <c r="I17" s="20" t="e">
        <f>LOOKUP(E17,'Racers Details'!$A$2:$A$174,'Racers Details'!$E$2:$E$174)</f>
        <v>#N/A</v>
      </c>
      <c r="J17" s="20" t="e">
        <f>LOOKUP(E17,'Racers Details'!$A$2:$A$174,'Racers Details'!$I$2:$I$174)</f>
        <v>#N/A</v>
      </c>
      <c r="K17" s="280"/>
      <c r="L17" s="69"/>
      <c r="N17" s="44"/>
      <c r="O17" s="58" t="s">
        <v>16</v>
      </c>
      <c r="P17" s="58"/>
      <c r="Q17" s="59"/>
      <c r="R17" s="24"/>
      <c r="S17" s="84"/>
      <c r="T17" s="85" t="s">
        <v>12</v>
      </c>
      <c r="U17" s="85"/>
      <c r="V17" s="202"/>
    </row>
    <row r="18" spans="1:22" x14ac:dyDescent="0.2">
      <c r="A18" s="69">
        <v>17</v>
      </c>
      <c r="B18" s="69"/>
      <c r="C18" s="69"/>
      <c r="D18" s="69"/>
      <c r="E18" s="276"/>
      <c r="F18" s="214" t="e">
        <f>LOOKUP(E18,'Racers Details'!$A$2:$A$174,'Racers Details'!$B$2:$B$174)</f>
        <v>#N/A</v>
      </c>
      <c r="G18" s="214" t="e">
        <f>LOOKUP(E18,'Racers Details'!$A$2:$A$174,'Racers Details'!$C$2:$C$174)</f>
        <v>#N/A</v>
      </c>
      <c r="H18" s="214" t="e">
        <f>LOOKUP(E18,'Racers Details'!$A$2:$A$174,'Racers Details'!$D$2:$D$174)</f>
        <v>#N/A</v>
      </c>
      <c r="I18" s="20" t="e">
        <f>LOOKUP(E18,'Racers Details'!$A$2:$A$174,'Racers Details'!$E$2:$E$174)</f>
        <v>#N/A</v>
      </c>
      <c r="J18" s="20" t="e">
        <f>LOOKUP(E18,'Racers Details'!$A$2:$A$174,'Racers Details'!$I$2:$I$174)</f>
        <v>#N/A</v>
      </c>
      <c r="K18" s="280"/>
      <c r="L18" s="69"/>
      <c r="N18" s="44"/>
      <c r="O18" s="58" t="s">
        <v>12</v>
      </c>
      <c r="P18" s="58"/>
      <c r="Q18" s="59"/>
      <c r="R18" s="24"/>
      <c r="S18" s="84"/>
      <c r="T18" s="85" t="s">
        <v>14</v>
      </c>
      <c r="U18" s="85"/>
      <c r="V18" s="202"/>
    </row>
    <row r="19" spans="1:22" x14ac:dyDescent="0.2">
      <c r="A19" s="69">
        <v>18</v>
      </c>
      <c r="B19" s="69"/>
      <c r="C19" s="69"/>
      <c r="D19" s="69"/>
      <c r="E19" s="276"/>
      <c r="F19" s="214" t="e">
        <f>LOOKUP(E19,'Racers Details'!$A$2:$A$174,'Racers Details'!$B$2:$B$174)</f>
        <v>#N/A</v>
      </c>
      <c r="G19" s="214" t="e">
        <f>LOOKUP(E19,'Racers Details'!$A$2:$A$174,'Racers Details'!$C$2:$C$174)</f>
        <v>#N/A</v>
      </c>
      <c r="H19" s="214" t="e">
        <f>LOOKUP(E19,'Racers Details'!$A$2:$A$174,'Racers Details'!$D$2:$D$174)</f>
        <v>#N/A</v>
      </c>
      <c r="I19" s="20" t="e">
        <f>LOOKUP(E19,'Racers Details'!$A$2:$A$174,'Racers Details'!$E$2:$E$174)</f>
        <v>#N/A</v>
      </c>
      <c r="J19" s="20" t="e">
        <f>LOOKUP(E19,'Racers Details'!$A$2:$A$174,'Racers Details'!$I$2:$I$174)</f>
        <v>#N/A</v>
      </c>
      <c r="K19" s="280"/>
      <c r="L19" s="69"/>
      <c r="N19" s="44"/>
      <c r="O19" s="58" t="s">
        <v>15</v>
      </c>
      <c r="P19" s="58" t="s">
        <v>20</v>
      </c>
      <c r="Q19" s="59" t="s">
        <v>20</v>
      </c>
      <c r="R19" s="24"/>
      <c r="S19" s="84"/>
      <c r="T19" s="85" t="s">
        <v>15</v>
      </c>
      <c r="U19" s="85" t="s">
        <v>20</v>
      </c>
      <c r="V19" s="202" t="s">
        <v>20</v>
      </c>
    </row>
    <row r="20" spans="1:22" x14ac:dyDescent="0.2">
      <c r="A20" s="69">
        <v>19</v>
      </c>
      <c r="B20" s="69"/>
      <c r="C20" s="69"/>
      <c r="D20" s="69"/>
      <c r="E20" s="276"/>
      <c r="F20" s="214" t="e">
        <f>LOOKUP(E20,'Racers Details'!$A$2:$A$174,'Racers Details'!$B$2:$B$174)</f>
        <v>#N/A</v>
      </c>
      <c r="G20" s="214" t="e">
        <f>LOOKUP(E20,'Racers Details'!$A$2:$A$174,'Racers Details'!$C$2:$C$174)</f>
        <v>#N/A</v>
      </c>
      <c r="H20" s="214" t="e">
        <f>LOOKUP(E20,'Racers Details'!$A$2:$A$174,'Racers Details'!$D$2:$D$174)</f>
        <v>#N/A</v>
      </c>
      <c r="I20" s="20" t="e">
        <f>LOOKUP(E20,'Racers Details'!$A$2:$A$174,'Racers Details'!$E$2:$E$174)</f>
        <v>#N/A</v>
      </c>
      <c r="J20" s="20" t="e">
        <f>LOOKUP(E20,'Racers Details'!$A$2:$A$174,'Racers Details'!$I$2:$I$174)</f>
        <v>#N/A</v>
      </c>
      <c r="K20" s="280"/>
      <c r="L20" s="69"/>
      <c r="N20" s="194"/>
      <c r="O20" s="195" t="s">
        <v>17</v>
      </c>
      <c r="P20" s="195" t="s">
        <v>20</v>
      </c>
      <c r="Q20" s="196" t="s">
        <v>20</v>
      </c>
      <c r="R20" s="24"/>
      <c r="S20" s="84"/>
      <c r="T20" s="85" t="s">
        <v>17</v>
      </c>
      <c r="U20" s="85" t="s">
        <v>20</v>
      </c>
      <c r="V20" s="202" t="s">
        <v>20</v>
      </c>
    </row>
    <row r="21" spans="1:22" x14ac:dyDescent="0.2">
      <c r="A21" s="69">
        <v>20</v>
      </c>
      <c r="B21" s="69"/>
      <c r="C21" s="69"/>
      <c r="D21" s="69"/>
      <c r="E21" s="276"/>
      <c r="F21" s="214" t="e">
        <f>LOOKUP(E21,'Racers Details'!$A$2:$A$174,'Racers Details'!$B$2:$B$174)</f>
        <v>#N/A</v>
      </c>
      <c r="G21" s="214" t="e">
        <f>LOOKUP(E21,'Racers Details'!$A$2:$A$174,'Racers Details'!$C$2:$C$174)</f>
        <v>#N/A</v>
      </c>
      <c r="H21" s="214" t="e">
        <f>LOOKUP(E21,'Racers Details'!$A$2:$A$174,'Racers Details'!$D$2:$D$174)</f>
        <v>#N/A</v>
      </c>
      <c r="I21" s="20" t="e">
        <f>LOOKUP(E21,'Racers Details'!$A$2:$A$174,'Racers Details'!$E$2:$E$174)</f>
        <v>#N/A</v>
      </c>
      <c r="J21" s="20" t="e">
        <f>LOOKUP(E21,'Racers Details'!$A$2:$A$174,'Racers Details'!$I$2:$I$174)</f>
        <v>#N/A</v>
      </c>
      <c r="K21" s="280"/>
      <c r="L21" s="69"/>
      <c r="N21" s="45"/>
      <c r="O21" s="60" t="s">
        <v>18</v>
      </c>
      <c r="P21" s="60" t="s">
        <v>20</v>
      </c>
      <c r="Q21" s="61" t="s">
        <v>20</v>
      </c>
      <c r="S21" s="86"/>
      <c r="T21" s="203" t="s">
        <v>18</v>
      </c>
      <c r="U21" s="203" t="s">
        <v>20</v>
      </c>
      <c r="V21" s="204" t="s">
        <v>20</v>
      </c>
    </row>
    <row r="22" spans="1:22" x14ac:dyDescent="0.2">
      <c r="A22" s="69">
        <v>21</v>
      </c>
      <c r="B22" s="69"/>
      <c r="C22" s="69"/>
      <c r="D22" s="111"/>
      <c r="E22" s="76"/>
      <c r="F22" s="214" t="e">
        <f>LOOKUP(E22,'Racers Details'!$A$2:$A$174,'Racers Details'!$B$2:$B$174)</f>
        <v>#N/A</v>
      </c>
      <c r="G22" s="214" t="e">
        <f>LOOKUP(E22,'Racers Details'!$A$2:$A$174,'Racers Details'!$C$2:$C$174)</f>
        <v>#N/A</v>
      </c>
      <c r="H22" s="214" t="e">
        <f>LOOKUP(E22,'Racers Details'!$A$2:$A$174,'Racers Details'!$D$2:$D$174)</f>
        <v>#N/A</v>
      </c>
      <c r="I22" s="20" t="e">
        <f>LOOKUP(E22,'Racers Details'!$A$2:$A$174,'Racers Details'!$E$2:$E$174)</f>
        <v>#N/A</v>
      </c>
      <c r="J22" s="20" t="e">
        <f>LOOKUP(E22,'Racers Details'!$A$2:$A$174,'Racers Details'!$I$2:$I$174)</f>
        <v>#N/A</v>
      </c>
      <c r="K22" s="280"/>
      <c r="L22" s="69"/>
      <c r="R22" s="24"/>
      <c r="S22" s="24"/>
      <c r="T22" s="52"/>
      <c r="U22" s="24"/>
    </row>
    <row r="23" spans="1:22" x14ac:dyDescent="0.2">
      <c r="A23" s="69">
        <v>22</v>
      </c>
      <c r="B23" s="69"/>
      <c r="C23" s="69"/>
      <c r="D23" s="111"/>
      <c r="E23" s="76"/>
      <c r="F23" s="214" t="e">
        <f>LOOKUP(E23,'Racers Details'!$A$2:$A$174,'Racers Details'!$B$2:$B$174)</f>
        <v>#N/A</v>
      </c>
      <c r="G23" s="214" t="e">
        <f>LOOKUP(E23,'Racers Details'!$A$2:$A$174,'Racers Details'!$C$2:$C$174)</f>
        <v>#N/A</v>
      </c>
      <c r="H23" s="214" t="e">
        <f>LOOKUP(E23,'Racers Details'!$A$2:$A$174,'Racers Details'!$D$2:$D$174)</f>
        <v>#N/A</v>
      </c>
      <c r="I23" s="20" t="e">
        <f>LOOKUP(E23,'Racers Details'!$A$2:$A$174,'Racers Details'!$E$2:$E$174)</f>
        <v>#N/A</v>
      </c>
      <c r="J23" s="20" t="e">
        <f>LOOKUP(E23,'Racers Details'!$A$2:$A$174,'Racers Details'!$I$2:$I$174)</f>
        <v>#N/A</v>
      </c>
      <c r="K23" s="280"/>
      <c r="L23" s="69"/>
      <c r="Q23" s="23"/>
    </row>
    <row r="24" spans="1:22" x14ac:dyDescent="0.2">
      <c r="A24" s="69">
        <v>23</v>
      </c>
      <c r="B24" s="69"/>
      <c r="C24" s="69"/>
      <c r="D24" s="111"/>
      <c r="E24" s="76"/>
      <c r="F24" s="214" t="e">
        <f>LOOKUP(E24,'Racers Details'!$A$2:$A$174,'Racers Details'!$B$2:$B$174)</f>
        <v>#N/A</v>
      </c>
      <c r="G24" s="214" t="e">
        <f>LOOKUP(E24,'Racers Details'!$A$2:$A$174,'Racers Details'!$C$2:$C$174)</f>
        <v>#N/A</v>
      </c>
      <c r="H24" s="214" t="e">
        <f>LOOKUP(E24,'Racers Details'!$A$2:$A$174,'Racers Details'!$D$2:$D$174)</f>
        <v>#N/A</v>
      </c>
      <c r="I24" s="20" t="e">
        <f>LOOKUP(E24,'Racers Details'!$A$2:$A$174,'Racers Details'!$E$2:$E$174)</f>
        <v>#N/A</v>
      </c>
      <c r="J24" s="20" t="e">
        <f>LOOKUP(E24,'Racers Details'!$A$2:$A$174,'Racers Details'!$I$2:$I$174)</f>
        <v>#N/A</v>
      </c>
      <c r="K24" s="280"/>
      <c r="L24" s="69"/>
    </row>
    <row r="25" spans="1:22" x14ac:dyDescent="0.2">
      <c r="A25" s="69">
        <v>24</v>
      </c>
      <c r="B25" s="69"/>
      <c r="C25" s="69"/>
      <c r="D25" s="111"/>
      <c r="E25" s="76"/>
      <c r="F25" s="214" t="e">
        <f>LOOKUP(E25,'Racers Details'!$A$2:$A$174,'Racers Details'!$B$2:$B$174)</f>
        <v>#N/A</v>
      </c>
      <c r="G25" s="214" t="e">
        <f>LOOKUP(E25,'Racers Details'!$A$2:$A$174,'Racers Details'!$C$2:$C$174)</f>
        <v>#N/A</v>
      </c>
      <c r="H25" s="214" t="e">
        <f>LOOKUP(E25,'Racers Details'!$A$2:$A$174,'Racers Details'!$D$2:$D$174)</f>
        <v>#N/A</v>
      </c>
      <c r="I25" s="20" t="e">
        <f>LOOKUP(E25,'Racers Details'!$A$2:$A$174,'Racers Details'!$E$2:$E$174)</f>
        <v>#N/A</v>
      </c>
      <c r="J25" s="20" t="e">
        <f>LOOKUP(E25,'Racers Details'!$A$2:$A$174,'Racers Details'!$I$2:$I$174)</f>
        <v>#N/A</v>
      </c>
      <c r="K25" s="280"/>
      <c r="L25" s="69"/>
      <c r="N25"/>
    </row>
    <row r="26" spans="1:22" x14ac:dyDescent="0.2">
      <c r="A26" s="69">
        <v>25</v>
      </c>
      <c r="B26" s="69"/>
      <c r="C26" s="69"/>
      <c r="D26" s="111"/>
      <c r="E26" s="76"/>
      <c r="F26" s="214" t="e">
        <f>LOOKUP(E26,'Racers Details'!$A$2:$A$174,'Racers Details'!$B$2:$B$174)</f>
        <v>#N/A</v>
      </c>
      <c r="G26" s="214" t="e">
        <f>LOOKUP(E26,'Racers Details'!$A$2:$A$174,'Racers Details'!$C$2:$C$174)</f>
        <v>#N/A</v>
      </c>
      <c r="H26" s="214" t="e">
        <f>LOOKUP(E26,'Racers Details'!$A$2:$A$174,'Racers Details'!$D$2:$D$174)</f>
        <v>#N/A</v>
      </c>
      <c r="I26" s="20" t="e">
        <f>LOOKUP(E26,'Racers Details'!$A$2:$A$174,'Racers Details'!$E$2:$E$174)</f>
        <v>#N/A</v>
      </c>
      <c r="J26" s="20" t="e">
        <f>LOOKUP(E26,'Racers Details'!$A$2:$A$174,'Racers Details'!$I$2:$I$174)</f>
        <v>#N/A</v>
      </c>
      <c r="K26" s="136"/>
      <c r="L26" s="111"/>
    </row>
    <row r="27" spans="1:22" x14ac:dyDescent="0.2">
      <c r="A27" s="69">
        <v>26</v>
      </c>
      <c r="B27" s="69"/>
      <c r="C27" s="69"/>
      <c r="D27" s="111"/>
      <c r="E27" s="76"/>
      <c r="F27" s="214" t="e">
        <f>LOOKUP(E27,'Racers Details'!$A$2:$A$174,'Racers Details'!$B$2:$B$174)</f>
        <v>#N/A</v>
      </c>
      <c r="G27" s="214" t="e">
        <f>LOOKUP(E27,'Racers Details'!$A$2:$A$174,'Racers Details'!$C$2:$C$174)</f>
        <v>#N/A</v>
      </c>
      <c r="H27" s="214" t="e">
        <f>LOOKUP(E27,'Racers Details'!$A$2:$A$174,'Racers Details'!$D$2:$D$174)</f>
        <v>#N/A</v>
      </c>
      <c r="I27" s="20" t="e">
        <f>LOOKUP(E27,'Racers Details'!$A$2:$A$174,'Racers Details'!$E$2:$E$174)</f>
        <v>#N/A</v>
      </c>
      <c r="J27" s="20" t="e">
        <f>LOOKUP(E27,'Racers Details'!$A$2:$A$174,'Racers Details'!$I$2:$I$174)</f>
        <v>#N/A</v>
      </c>
      <c r="K27" s="136"/>
      <c r="L27" s="111"/>
    </row>
    <row r="28" spans="1:22" x14ac:dyDescent="0.2">
      <c r="A28" s="69">
        <v>27</v>
      </c>
      <c r="B28" s="69"/>
      <c r="C28" s="69"/>
      <c r="D28" s="111"/>
      <c r="E28" s="76"/>
      <c r="F28" s="214" t="e">
        <f>LOOKUP(E28,'Racers Details'!$A$2:$A$174,'Racers Details'!$B$2:$B$174)</f>
        <v>#N/A</v>
      </c>
      <c r="G28" s="214" t="e">
        <f>LOOKUP(E28,'Racers Details'!$A$2:$A$174,'Racers Details'!$C$2:$C$174)</f>
        <v>#N/A</v>
      </c>
      <c r="H28" s="214" t="e">
        <f>LOOKUP(E28,'Racers Details'!$A$2:$A$174,'Racers Details'!$D$2:$D$174)</f>
        <v>#N/A</v>
      </c>
      <c r="I28" s="20" t="e">
        <f>LOOKUP(E28,'Racers Details'!$A$2:$A$174,'Racers Details'!$E$2:$E$174)</f>
        <v>#N/A</v>
      </c>
      <c r="J28" s="20" t="e">
        <f>LOOKUP(E28,'Racers Details'!$A$2:$A$174,'Racers Details'!$I$2:$I$174)</f>
        <v>#N/A</v>
      </c>
      <c r="K28" s="136"/>
      <c r="L28" s="111"/>
    </row>
    <row r="29" spans="1:22" x14ac:dyDescent="0.2">
      <c r="A29" s="69">
        <v>28</v>
      </c>
      <c r="B29" s="69"/>
      <c r="C29" s="69"/>
      <c r="D29" s="111"/>
      <c r="E29" s="76"/>
      <c r="F29" s="214" t="e">
        <f>LOOKUP(E29,'Racers Details'!$A$2:$A$174,'Racers Details'!$B$2:$B$174)</f>
        <v>#N/A</v>
      </c>
      <c r="G29" s="214" t="e">
        <f>LOOKUP(E29,'Racers Details'!$A$2:$A$174,'Racers Details'!$C$2:$C$174)</f>
        <v>#N/A</v>
      </c>
      <c r="H29" s="214" t="e">
        <f>LOOKUP(E29,'Racers Details'!$A$2:$A$174,'Racers Details'!$D$2:$D$174)</f>
        <v>#N/A</v>
      </c>
      <c r="I29" s="20" t="e">
        <f>LOOKUP(E29,'Racers Details'!$A$2:$A$174,'Racers Details'!$E$2:$E$174)</f>
        <v>#N/A</v>
      </c>
      <c r="J29" s="20" t="e">
        <f>LOOKUP(E29,'Racers Details'!$A$2:$A$174,'Racers Details'!$I$2:$I$174)</f>
        <v>#N/A</v>
      </c>
      <c r="K29" s="136"/>
      <c r="L29" s="111"/>
    </row>
    <row r="30" spans="1:22" x14ac:dyDescent="0.2">
      <c r="A30" s="69">
        <v>29</v>
      </c>
      <c r="B30" s="69"/>
      <c r="C30" s="69"/>
      <c r="D30" s="69"/>
      <c r="E30" s="78"/>
      <c r="F30" s="214" t="e">
        <f>LOOKUP(E30,'Racers Details'!$A$2:$A$174,'Racers Details'!$B$2:$B$174)</f>
        <v>#N/A</v>
      </c>
      <c r="G30" s="214" t="e">
        <f>LOOKUP(E30,'Racers Details'!$A$2:$A$174,'Racers Details'!$C$2:$C$174)</f>
        <v>#N/A</v>
      </c>
      <c r="H30" s="214" t="e">
        <f>LOOKUP(E30,'Racers Details'!$A$2:$A$174,'Racers Details'!$D$2:$D$174)</f>
        <v>#N/A</v>
      </c>
      <c r="I30" s="20" t="e">
        <f>LOOKUP(E30,'Racers Details'!$A$2:$A$174,'Racers Details'!$E$2:$E$174)</f>
        <v>#N/A</v>
      </c>
      <c r="J30" s="20" t="e">
        <f>LOOKUP(E30,'Racers Details'!$A$2:$A$174,'Racers Details'!$I$2:$I$174)</f>
        <v>#N/A</v>
      </c>
      <c r="K30" s="79"/>
      <c r="L30" s="69"/>
    </row>
    <row r="31" spans="1:22" x14ac:dyDescent="0.2">
      <c r="A31" s="69">
        <v>30</v>
      </c>
      <c r="B31" s="69"/>
      <c r="C31" s="69"/>
      <c r="D31" s="69"/>
      <c r="E31" s="78"/>
      <c r="F31" s="214" t="e">
        <f>LOOKUP(E31,'Racers Details'!$A$2:$A$174,'Racers Details'!$B$2:$B$174)</f>
        <v>#N/A</v>
      </c>
      <c r="G31" s="214" t="e">
        <f>LOOKUP(E31,'Racers Details'!$A$2:$A$174,'Racers Details'!$C$2:$C$174)</f>
        <v>#N/A</v>
      </c>
      <c r="H31" s="214" t="e">
        <f>LOOKUP(E31,'Racers Details'!$A$2:$A$174,'Racers Details'!$D$2:$D$174)</f>
        <v>#N/A</v>
      </c>
      <c r="I31" s="20" t="e">
        <f>LOOKUP(E31,'Racers Details'!$A$2:$A$174,'Racers Details'!$E$2:$E$174)</f>
        <v>#N/A</v>
      </c>
      <c r="J31" s="20" t="e">
        <f>LOOKUP(E31,'Racers Details'!$A$2:$A$174,'Racers Details'!$I$2:$I$174)</f>
        <v>#N/A</v>
      </c>
      <c r="K31" s="79"/>
      <c r="L31" s="69"/>
      <c r="N31"/>
    </row>
    <row r="32" spans="1:22" x14ac:dyDescent="0.2">
      <c r="A32" s="190"/>
      <c r="B32" s="69"/>
      <c r="C32" s="69"/>
      <c r="D32" s="69"/>
      <c r="E32" s="78"/>
      <c r="F32" s="77"/>
      <c r="G32" s="77"/>
      <c r="H32" s="77"/>
      <c r="I32" s="69"/>
      <c r="J32" s="69"/>
      <c r="K32" s="79"/>
      <c r="L32" s="69"/>
    </row>
    <row r="33" spans="1:12" x14ac:dyDescent="0.2">
      <c r="A33" s="190"/>
      <c r="B33" s="69"/>
      <c r="C33" s="69"/>
      <c r="D33" s="69"/>
      <c r="E33" s="78"/>
      <c r="F33" s="77"/>
      <c r="G33" s="77"/>
      <c r="H33" s="77"/>
      <c r="I33" s="69"/>
      <c r="J33" s="69"/>
      <c r="K33" s="79"/>
      <c r="L33" s="69"/>
    </row>
    <row r="34" spans="1:12" x14ac:dyDescent="0.2">
      <c r="A34" s="190"/>
      <c r="B34" s="69"/>
      <c r="C34" s="69"/>
      <c r="D34" s="69"/>
      <c r="E34" s="78"/>
      <c r="F34" s="77"/>
      <c r="G34" s="77"/>
      <c r="H34" s="77"/>
      <c r="I34" s="69"/>
      <c r="J34" s="69"/>
      <c r="K34" s="79"/>
      <c r="L34" s="69"/>
    </row>
    <row r="35" spans="1:12" x14ac:dyDescent="0.2">
      <c r="A35" s="190"/>
      <c r="B35" s="69"/>
      <c r="C35" s="69"/>
      <c r="D35" s="69"/>
      <c r="E35" s="78"/>
      <c r="F35" s="77"/>
      <c r="G35" s="77"/>
      <c r="H35" s="77"/>
      <c r="I35" s="69"/>
      <c r="J35" s="69"/>
      <c r="K35" s="79"/>
      <c r="L35" s="69"/>
    </row>
    <row r="36" spans="1:12" x14ac:dyDescent="0.2">
      <c r="A36" s="190"/>
      <c r="B36" s="69"/>
      <c r="C36" s="69"/>
      <c r="D36" s="69"/>
      <c r="E36" s="78"/>
      <c r="F36" s="77"/>
      <c r="G36" s="77"/>
      <c r="H36" s="77"/>
      <c r="I36" s="69"/>
      <c r="J36" s="69"/>
      <c r="K36" s="79"/>
      <c r="L36" s="69"/>
    </row>
    <row r="37" spans="1:12" x14ac:dyDescent="0.2">
      <c r="A37" s="190"/>
      <c r="B37" s="69"/>
      <c r="C37" s="69"/>
      <c r="D37" s="69"/>
      <c r="E37" s="78"/>
      <c r="F37" s="77"/>
      <c r="G37" s="77"/>
      <c r="H37" s="77"/>
      <c r="I37" s="69"/>
      <c r="J37" s="69"/>
      <c r="K37" s="79"/>
      <c r="L37" s="69"/>
    </row>
    <row r="38" spans="1:12" x14ac:dyDescent="0.2">
      <c r="A38" s="190"/>
      <c r="B38" s="69"/>
      <c r="C38" s="69"/>
      <c r="D38" s="69"/>
      <c r="E38" s="78"/>
      <c r="F38" s="77"/>
      <c r="G38" s="77"/>
      <c r="H38" s="77"/>
      <c r="I38" s="69"/>
      <c r="J38" s="69"/>
      <c r="K38" s="79"/>
      <c r="L38" s="69"/>
    </row>
    <row r="39" spans="1:12" x14ac:dyDescent="0.2">
      <c r="A39" s="190"/>
      <c r="B39" s="69"/>
      <c r="C39" s="69"/>
      <c r="D39" s="69"/>
      <c r="E39" s="78"/>
      <c r="F39" s="77"/>
      <c r="G39" s="77"/>
      <c r="H39" s="77"/>
      <c r="I39" s="69"/>
      <c r="J39" s="69"/>
      <c r="K39" s="79"/>
      <c r="L39" s="69"/>
    </row>
    <row r="40" spans="1:12" x14ac:dyDescent="0.2">
      <c r="A40" s="190"/>
      <c r="B40" s="69"/>
      <c r="C40" s="69"/>
      <c r="D40" s="69"/>
      <c r="E40" s="78"/>
      <c r="F40" s="77"/>
      <c r="G40" s="77"/>
      <c r="H40" s="77"/>
      <c r="I40" s="69"/>
      <c r="J40" s="69"/>
      <c r="K40" s="79"/>
      <c r="L40" s="69"/>
    </row>
    <row r="41" spans="1:12" x14ac:dyDescent="0.2">
      <c r="A41" s="190"/>
      <c r="B41" s="69"/>
      <c r="C41" s="69"/>
      <c r="D41" s="69"/>
      <c r="E41" s="78"/>
      <c r="F41" s="77"/>
      <c r="G41" s="77"/>
      <c r="H41" s="77"/>
      <c r="I41" s="69"/>
      <c r="J41" s="69"/>
      <c r="K41" s="79"/>
      <c r="L41" s="69"/>
    </row>
    <row r="42" spans="1:12" x14ac:dyDescent="0.2">
      <c r="A42" s="69"/>
      <c r="B42" s="69"/>
      <c r="C42" s="69"/>
      <c r="D42" s="69"/>
      <c r="E42" s="78"/>
      <c r="F42" s="77"/>
      <c r="G42" s="77"/>
      <c r="H42" s="77"/>
      <c r="I42" s="69"/>
      <c r="J42" s="69"/>
      <c r="K42" s="79"/>
      <c r="L42" s="69"/>
    </row>
    <row r="43" spans="1:12" x14ac:dyDescent="0.2">
      <c r="A43" s="69"/>
      <c r="B43" s="69"/>
      <c r="C43" s="69"/>
      <c r="D43" s="69"/>
      <c r="E43" s="78"/>
      <c r="F43" s="77"/>
      <c r="G43" s="77"/>
      <c r="H43" s="77"/>
      <c r="I43" s="69"/>
      <c r="J43" s="69"/>
      <c r="K43" s="79"/>
      <c r="L43" s="69"/>
    </row>
    <row r="44" spans="1:12" x14ac:dyDescent="0.2">
      <c r="A44" s="69"/>
      <c r="B44" s="69"/>
      <c r="C44" s="69"/>
      <c r="D44" s="69"/>
      <c r="E44" s="78"/>
      <c r="F44" s="77"/>
      <c r="G44" s="77"/>
      <c r="H44" s="77"/>
      <c r="I44" s="69"/>
      <c r="J44" s="69"/>
      <c r="K44" s="79"/>
      <c r="L44" s="69"/>
    </row>
    <row r="45" spans="1:12" x14ac:dyDescent="0.2">
      <c r="A45" s="69"/>
      <c r="B45" s="69"/>
      <c r="C45" s="69"/>
      <c r="D45" s="69"/>
      <c r="E45" s="78"/>
      <c r="F45" s="77"/>
      <c r="G45" s="77"/>
      <c r="H45" s="77"/>
      <c r="I45" s="69"/>
      <c r="J45" s="69"/>
      <c r="K45" s="79"/>
      <c r="L45" s="69"/>
    </row>
    <row r="46" spans="1:12" x14ac:dyDescent="0.2">
      <c r="B46" s="71"/>
      <c r="C46" s="71"/>
      <c r="D46" s="71"/>
    </row>
    <row r="47" spans="1:12" x14ac:dyDescent="0.2">
      <c r="B47" s="71"/>
      <c r="C47" s="71"/>
      <c r="D47" s="71"/>
    </row>
    <row r="48" spans="1:12" x14ac:dyDescent="0.2">
      <c r="B48" s="71"/>
      <c r="C48" s="71"/>
      <c r="D48" s="71"/>
    </row>
    <row r="49" spans="1:12" x14ac:dyDescent="0.2">
      <c r="B49" s="71"/>
      <c r="C49" s="71"/>
    </row>
    <row r="50" spans="1:12" x14ac:dyDescent="0.2">
      <c r="B50" s="71"/>
      <c r="C50" s="71"/>
    </row>
    <row r="51" spans="1:12" x14ac:dyDescent="0.2">
      <c r="B51" s="71"/>
      <c r="C51" s="71"/>
    </row>
    <row r="52" spans="1:12" x14ac:dyDescent="0.2">
      <c r="B52" s="71"/>
      <c r="C52" s="71"/>
    </row>
    <row r="53" spans="1:12" x14ac:dyDescent="0.2">
      <c r="B53" s="71"/>
      <c r="C53" s="71"/>
    </row>
    <row r="58" spans="1:12" x14ac:dyDescent="0.2">
      <c r="A58" s="71"/>
      <c r="H58" s="70"/>
      <c r="I58" s="70"/>
      <c r="J58" s="70"/>
      <c r="K58" s="70"/>
      <c r="L58" s="70"/>
    </row>
    <row r="59" spans="1:12" x14ac:dyDescent="0.2">
      <c r="A59" s="71"/>
      <c r="H59" s="70"/>
      <c r="I59" s="70"/>
      <c r="J59" s="70"/>
      <c r="K59" s="70"/>
      <c r="L59" s="70"/>
    </row>
    <row r="60" spans="1:12" x14ac:dyDescent="0.2">
      <c r="A60" s="72"/>
      <c r="E60" s="70" t="s">
        <v>20</v>
      </c>
      <c r="H60" s="70"/>
      <c r="I60" s="70"/>
      <c r="J60" s="70"/>
      <c r="K60" s="70"/>
      <c r="L60" s="70"/>
    </row>
    <row r="61" spans="1:12" x14ac:dyDescent="0.2">
      <c r="A61" s="72"/>
      <c r="H61" s="70"/>
      <c r="I61" s="70"/>
      <c r="J61" s="70"/>
      <c r="K61" s="70"/>
      <c r="L61" s="70"/>
    </row>
    <row r="62" spans="1:12" x14ac:dyDescent="0.2">
      <c r="A62" s="73"/>
      <c r="H62" s="70"/>
      <c r="I62" s="70"/>
      <c r="J62" s="70"/>
      <c r="K62" s="70"/>
      <c r="L62" s="70"/>
    </row>
    <row r="63" spans="1:12" x14ac:dyDescent="0.2">
      <c r="H63" s="70"/>
      <c r="I63" s="70"/>
      <c r="J63" s="70"/>
      <c r="K63" s="70"/>
      <c r="L63" s="70"/>
    </row>
    <row r="64" spans="1:12" x14ac:dyDescent="0.2">
      <c r="H64" s="70"/>
      <c r="I64" s="70"/>
      <c r="J64" s="70"/>
      <c r="K64" s="70"/>
      <c r="L64" s="70"/>
    </row>
    <row r="65" spans="8:12" x14ac:dyDescent="0.2">
      <c r="H65" s="70"/>
      <c r="I65" s="70"/>
      <c r="J65" s="70"/>
      <c r="K65" s="70"/>
      <c r="L65" s="70"/>
    </row>
    <row r="66" spans="8:12" x14ac:dyDescent="0.2">
      <c r="H66" s="70"/>
      <c r="I66" s="70"/>
      <c r="J66" s="70"/>
      <c r="K66" s="70"/>
      <c r="L66" s="70"/>
    </row>
    <row r="67" spans="8:12" x14ac:dyDescent="0.2">
      <c r="H67" s="70"/>
      <c r="I67" s="70"/>
      <c r="J67" s="70"/>
      <c r="K67" s="70"/>
      <c r="L67" s="70"/>
    </row>
    <row r="68" spans="8:12" x14ac:dyDescent="0.2">
      <c r="H68" s="70"/>
      <c r="I68" s="70"/>
      <c r="J68" s="70"/>
      <c r="K68" s="70"/>
      <c r="L68" s="70"/>
    </row>
    <row r="69" spans="8:12" x14ac:dyDescent="0.2">
      <c r="H69" s="70"/>
      <c r="I69" s="70"/>
      <c r="J69" s="70"/>
      <c r="K69" s="70"/>
      <c r="L69" s="70"/>
    </row>
    <row r="70" spans="8:12" x14ac:dyDescent="0.2">
      <c r="H70" s="70"/>
      <c r="I70" s="70"/>
      <c r="J70" s="70"/>
      <c r="K70" s="70"/>
      <c r="L70" s="70"/>
    </row>
    <row r="71" spans="8:12" x14ac:dyDescent="0.2">
      <c r="H71" s="70"/>
      <c r="I71" s="70"/>
      <c r="J71" s="70"/>
      <c r="K71" s="70"/>
      <c r="L71" s="70"/>
    </row>
  </sheetData>
  <autoFilter ref="A1:L46" xr:uid="{00000000-0009-0000-0000-000009000000}">
    <sortState xmlns:xlrd2="http://schemas.microsoft.com/office/spreadsheetml/2017/richdata2" ref="A2:M45">
      <sortCondition ref="K1:K27"/>
    </sortState>
  </autoFilter>
  <sortState xmlns:xlrd2="http://schemas.microsoft.com/office/spreadsheetml/2017/richdata2" ref="S15:V21">
    <sortCondition ref="S15:S21"/>
  </sortState>
  <pageMargins left="0.11811023622047245" right="0.11811023622047245" top="1.9291338582677167" bottom="0.74803149606299213" header="0.31496062992125984" footer="0.31496062992125984"/>
  <pageSetup paperSize="9" orientation="portrait" horizontalDpi="300" verticalDpi="300" r:id="rId1"/>
  <headerFooter>
    <oddHeader>&amp;L&amp;"Arial,Bold"&amp;12&amp;A&amp;C&amp;G&amp;R&amp;D</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P53"/>
  <sheetViews>
    <sheetView workbookViewId="0">
      <selection activeCell="B1" sqref="B1:C1048576"/>
    </sheetView>
  </sheetViews>
  <sheetFormatPr defaultColWidth="9.140625" defaultRowHeight="12.75" x14ac:dyDescent="0.2"/>
  <cols>
    <col min="1" max="1" width="8.28515625" style="7" customWidth="1"/>
    <col min="2" max="3" width="4.5703125" style="70" customWidth="1"/>
    <col min="4" max="4" width="10.42578125" style="7" customWidth="1"/>
    <col min="5" max="6" width="12.7109375" style="7" customWidth="1"/>
    <col min="7" max="7" width="16.42578125" style="23" customWidth="1"/>
    <col min="8" max="8" width="13.85546875" style="24" customWidth="1"/>
    <col min="9" max="9" width="5.5703125" style="24" customWidth="1"/>
    <col min="10" max="10" width="10.5703125" style="52" customWidth="1"/>
    <col min="11" max="11" width="9.140625" style="24" customWidth="1"/>
    <col min="12" max="12" width="4.42578125" style="7" customWidth="1"/>
    <col min="13" max="13" width="9.140625" style="7"/>
    <col min="14" max="15" width="15.7109375" style="7" bestFit="1" customWidth="1"/>
    <col min="16" max="16" width="9.140625" style="7"/>
    <col min="17" max="17" width="4.42578125" style="7" customWidth="1"/>
    <col min="18" max="16384" width="9.140625" style="7"/>
  </cols>
  <sheetData>
    <row r="1" spans="1:16" s="18" customFormat="1" ht="38.25" x14ac:dyDescent="0.2">
      <c r="A1" s="53" t="s">
        <v>19</v>
      </c>
      <c r="B1" s="68" t="s">
        <v>105</v>
      </c>
      <c r="C1" s="68" t="s">
        <v>106</v>
      </c>
      <c r="D1" s="15" t="s">
        <v>21</v>
      </c>
      <c r="E1" s="16" t="s">
        <v>0</v>
      </c>
      <c r="F1" s="16" t="s">
        <v>1</v>
      </c>
      <c r="G1" s="16" t="s">
        <v>10</v>
      </c>
      <c r="H1" s="16" t="s">
        <v>53</v>
      </c>
      <c r="I1" s="16"/>
      <c r="J1" s="50" t="s">
        <v>22</v>
      </c>
      <c r="K1" s="17" t="s">
        <v>9</v>
      </c>
      <c r="M1" s="6" t="s">
        <v>108</v>
      </c>
    </row>
    <row r="2" spans="1:16" x14ac:dyDescent="0.2">
      <c r="A2" s="272">
        <v>1</v>
      </c>
      <c r="B2" s="69"/>
      <c r="C2" s="69"/>
      <c r="D2" s="273"/>
      <c r="E2" s="214" t="e">
        <f>LOOKUP(D2,'Racers Details'!$A$2:$A$174,'Racers Details'!$B$2:$B$174)</f>
        <v>#N/A</v>
      </c>
      <c r="F2" s="214" t="e">
        <f>LOOKUP(D2,'Racers Details'!$A$2:$A$174,'Racers Details'!$C$2:$C$174)</f>
        <v>#N/A</v>
      </c>
      <c r="G2" s="214" t="e">
        <f>LOOKUP(D2,'Racers Details'!$A$2:$A$174,'Racers Details'!$D$2:$D$174)</f>
        <v>#N/A</v>
      </c>
      <c r="H2" s="20" t="e">
        <f>LOOKUP(D2,'Racers Details'!$A$2:$A$174,'Racers Details'!$E$2:$E$174)</f>
        <v>#N/A</v>
      </c>
      <c r="I2" s="20" t="e">
        <f>LOOKUP(D2,'Racers Details'!$A$2:$A$174,'Racers Details'!$I$2:$I$174)</f>
        <v>#N/A</v>
      </c>
      <c r="J2" s="274"/>
      <c r="K2" s="21"/>
      <c r="M2" s="103" t="s">
        <v>11</v>
      </c>
      <c r="N2" s="95" t="s">
        <v>2</v>
      </c>
      <c r="O2" s="101" t="s">
        <v>3</v>
      </c>
      <c r="P2" s="102" t="s">
        <v>9</v>
      </c>
    </row>
    <row r="3" spans="1:16" x14ac:dyDescent="0.2">
      <c r="A3" s="272">
        <v>2</v>
      </c>
      <c r="B3" s="69"/>
      <c r="C3" s="69"/>
      <c r="D3" s="273"/>
      <c r="E3" s="214" t="e">
        <f>LOOKUP(D3,'Racers Details'!$A$2:$A$174,'Racers Details'!$B$2:$B$174)</f>
        <v>#N/A</v>
      </c>
      <c r="F3" s="214" t="e">
        <f>LOOKUP(D3,'Racers Details'!$A$2:$A$174,'Racers Details'!$C$2:$C$174)</f>
        <v>#N/A</v>
      </c>
      <c r="G3" s="214" t="e">
        <f>LOOKUP(D3,'Racers Details'!$A$2:$A$174,'Racers Details'!$D$2:$D$174)</f>
        <v>#N/A</v>
      </c>
      <c r="H3" s="20" t="e">
        <f>LOOKUP(D3,'Racers Details'!$A$2:$A$174,'Racers Details'!$E$2:$E$174)</f>
        <v>#N/A</v>
      </c>
      <c r="I3" s="20" t="e">
        <f>LOOKUP(D3,'Racers Details'!$A$2:$A$174,'Racers Details'!$I$2:$I$174)</f>
        <v>#N/A</v>
      </c>
      <c r="J3" s="274"/>
      <c r="K3" s="21"/>
      <c r="M3" s="84">
        <v>1</v>
      </c>
      <c r="N3" s="96" t="s">
        <v>13</v>
      </c>
      <c r="O3" s="49"/>
      <c r="P3" s="98"/>
    </row>
    <row r="4" spans="1:16" x14ac:dyDescent="0.2">
      <c r="A4" s="272">
        <v>3</v>
      </c>
      <c r="B4" s="69"/>
      <c r="C4" s="69"/>
      <c r="D4" s="273"/>
      <c r="E4" s="214" t="e">
        <f>LOOKUP(D4,'Racers Details'!$A$2:$A$174,'Racers Details'!$B$2:$B$174)</f>
        <v>#N/A</v>
      </c>
      <c r="F4" s="214" t="e">
        <f>LOOKUP(D4,'Racers Details'!$A$2:$A$174,'Racers Details'!$C$2:$C$174)</f>
        <v>#N/A</v>
      </c>
      <c r="G4" s="214" t="e">
        <f>LOOKUP(D4,'Racers Details'!$A$2:$A$174,'Racers Details'!$D$2:$D$174)</f>
        <v>#N/A</v>
      </c>
      <c r="H4" s="20" t="e">
        <f>LOOKUP(D4,'Racers Details'!$A$2:$A$174,'Racers Details'!$E$2:$E$174)</f>
        <v>#N/A</v>
      </c>
      <c r="I4" s="20" t="e">
        <f>LOOKUP(D4,'Racers Details'!$A$2:$A$174,'Racers Details'!$I$2:$I$174)</f>
        <v>#N/A</v>
      </c>
      <c r="J4" s="274"/>
      <c r="K4" s="21"/>
      <c r="M4" s="84">
        <v>2</v>
      </c>
      <c r="N4" s="96" t="s">
        <v>18</v>
      </c>
      <c r="O4" s="49"/>
      <c r="P4" s="98"/>
    </row>
    <row r="5" spans="1:16" x14ac:dyDescent="0.2">
      <c r="A5" s="272">
        <v>4</v>
      </c>
      <c r="B5" s="69"/>
      <c r="C5" s="69"/>
      <c r="D5" s="273"/>
      <c r="E5" s="214" t="e">
        <f>LOOKUP(D5,'Racers Details'!$A$2:$A$174,'Racers Details'!$B$2:$B$174)</f>
        <v>#N/A</v>
      </c>
      <c r="F5" s="214" t="e">
        <f>LOOKUP(D5,'Racers Details'!$A$2:$A$174,'Racers Details'!$C$2:$C$174)</f>
        <v>#N/A</v>
      </c>
      <c r="G5" s="214" t="e">
        <f>LOOKUP(D5,'Racers Details'!$A$2:$A$174,'Racers Details'!$D$2:$D$174)</f>
        <v>#N/A</v>
      </c>
      <c r="H5" s="20" t="e">
        <f>LOOKUP(D5,'Racers Details'!$A$2:$A$174,'Racers Details'!$E$2:$E$174)</f>
        <v>#N/A</v>
      </c>
      <c r="I5" s="20" t="e">
        <f>LOOKUP(D5,'Racers Details'!$A$2:$A$174,'Racers Details'!$I$2:$I$174)</f>
        <v>#N/A</v>
      </c>
      <c r="J5" s="278"/>
      <c r="K5" s="21"/>
      <c r="M5" s="84">
        <v>3</v>
      </c>
      <c r="N5" s="96" t="s">
        <v>14</v>
      </c>
      <c r="O5" s="49" t="s">
        <v>20</v>
      </c>
      <c r="P5" s="98" t="s">
        <v>20</v>
      </c>
    </row>
    <row r="6" spans="1:16" x14ac:dyDescent="0.2">
      <c r="A6" s="272">
        <v>5</v>
      </c>
      <c r="B6" s="69"/>
      <c r="C6" s="69"/>
      <c r="D6" s="273"/>
      <c r="E6" s="214" t="e">
        <f>LOOKUP(D6,'Racers Details'!$A$2:$A$174,'Racers Details'!$B$2:$B$174)</f>
        <v>#N/A</v>
      </c>
      <c r="F6" s="214" t="e">
        <f>LOOKUP(D6,'Racers Details'!$A$2:$A$174,'Racers Details'!$C$2:$C$174)</f>
        <v>#N/A</v>
      </c>
      <c r="G6" s="214" t="e">
        <f>LOOKUP(D6,'Racers Details'!$A$2:$A$174,'Racers Details'!$D$2:$D$174)</f>
        <v>#N/A</v>
      </c>
      <c r="H6" s="20" t="e">
        <f>LOOKUP(D6,'Racers Details'!$A$2:$A$174,'Racers Details'!$E$2:$E$174)</f>
        <v>#N/A</v>
      </c>
      <c r="I6" s="20" t="e">
        <f>LOOKUP(D6,'Racers Details'!$A$2:$A$174,'Racers Details'!$I$2:$I$174)</f>
        <v>#N/A</v>
      </c>
      <c r="J6" s="274"/>
      <c r="K6" s="21"/>
      <c r="M6" s="84">
        <v>4</v>
      </c>
      <c r="N6" s="96" t="s">
        <v>15</v>
      </c>
      <c r="O6" s="49" t="s">
        <v>20</v>
      </c>
      <c r="P6" s="98" t="s">
        <v>20</v>
      </c>
    </row>
    <row r="7" spans="1:16" x14ac:dyDescent="0.2">
      <c r="A7" s="272">
        <v>6</v>
      </c>
      <c r="B7" s="69"/>
      <c r="C7" s="69"/>
      <c r="D7" s="273"/>
      <c r="E7" s="214" t="e">
        <f>LOOKUP(D7,'Racers Details'!$A$2:$A$174,'Racers Details'!$B$2:$B$174)</f>
        <v>#N/A</v>
      </c>
      <c r="F7" s="214" t="e">
        <f>LOOKUP(D7,'Racers Details'!$A$2:$A$174,'Racers Details'!$C$2:$C$174)</f>
        <v>#N/A</v>
      </c>
      <c r="G7" s="214" t="e">
        <f>LOOKUP(D7,'Racers Details'!$A$2:$A$174,'Racers Details'!$D$2:$D$174)</f>
        <v>#N/A</v>
      </c>
      <c r="H7" s="20" t="e">
        <f>LOOKUP(D7,'Racers Details'!$A$2:$A$174,'Racers Details'!$E$2:$E$174)</f>
        <v>#N/A</v>
      </c>
      <c r="I7" s="20" t="e">
        <f>LOOKUP(D7,'Racers Details'!$A$2:$A$174,'Racers Details'!$I$2:$I$174)</f>
        <v>#N/A</v>
      </c>
      <c r="J7" s="274"/>
      <c r="K7" s="21"/>
      <c r="M7" s="84">
        <v>5</v>
      </c>
      <c r="N7" s="96" t="s">
        <v>17</v>
      </c>
      <c r="O7" s="49" t="s">
        <v>20</v>
      </c>
      <c r="P7" s="98" t="s">
        <v>20</v>
      </c>
    </row>
    <row r="8" spans="1:16" x14ac:dyDescent="0.2">
      <c r="A8" s="272">
        <v>7</v>
      </c>
      <c r="B8" s="69"/>
      <c r="C8" s="69"/>
      <c r="D8" s="273"/>
      <c r="E8" s="214" t="e">
        <f>LOOKUP(D8,'Racers Details'!$A$2:$A$174,'Racers Details'!$B$2:$B$174)</f>
        <v>#N/A</v>
      </c>
      <c r="F8" s="214" t="e">
        <f>LOOKUP(D8,'Racers Details'!$A$2:$A$174,'Racers Details'!$C$2:$C$174)</f>
        <v>#N/A</v>
      </c>
      <c r="G8" s="214" t="e">
        <f>LOOKUP(D8,'Racers Details'!$A$2:$A$174,'Racers Details'!$D$2:$D$174)</f>
        <v>#N/A</v>
      </c>
      <c r="H8" s="20" t="e">
        <f>LOOKUP(D8,'Racers Details'!$A$2:$A$174,'Racers Details'!$E$2:$E$174)</f>
        <v>#N/A</v>
      </c>
      <c r="I8" s="20" t="e">
        <f>LOOKUP(D8,'Racers Details'!$A$2:$A$174,'Racers Details'!$I$2:$I$174)</f>
        <v>#N/A</v>
      </c>
      <c r="J8" s="274"/>
      <c r="K8" s="21"/>
      <c r="M8" s="84">
        <v>6</v>
      </c>
      <c r="N8" s="96" t="s">
        <v>12</v>
      </c>
      <c r="O8" s="49"/>
      <c r="P8" s="98"/>
    </row>
    <row r="9" spans="1:16" x14ac:dyDescent="0.2">
      <c r="A9" s="272">
        <v>8</v>
      </c>
      <c r="B9" s="69"/>
      <c r="C9" s="69"/>
      <c r="D9" s="273"/>
      <c r="E9" s="214" t="e">
        <f>LOOKUP(D9,'Racers Details'!$A$2:$A$174,'Racers Details'!$B$2:$B$174)</f>
        <v>#N/A</v>
      </c>
      <c r="F9" s="214" t="e">
        <f>LOOKUP(D9,'Racers Details'!$A$2:$A$174,'Racers Details'!$C$2:$C$174)</f>
        <v>#N/A</v>
      </c>
      <c r="G9" s="214" t="e">
        <f>LOOKUP(D9,'Racers Details'!$A$2:$A$174,'Racers Details'!$D$2:$D$174)</f>
        <v>#N/A</v>
      </c>
      <c r="H9" s="20" t="e">
        <f>LOOKUP(D9,'Racers Details'!$A$2:$A$174,'Racers Details'!$E$2:$E$174)</f>
        <v>#N/A</v>
      </c>
      <c r="I9" s="20" t="e">
        <f>LOOKUP(D9,'Racers Details'!$A$2:$A$174,'Racers Details'!$I$2:$I$174)</f>
        <v>#N/A</v>
      </c>
      <c r="J9" s="274"/>
      <c r="K9" s="21"/>
      <c r="M9" s="86">
        <v>7</v>
      </c>
      <c r="N9" s="97" t="s">
        <v>16</v>
      </c>
      <c r="O9" s="99"/>
      <c r="P9" s="100"/>
    </row>
    <row r="10" spans="1:16" x14ac:dyDescent="0.2">
      <c r="A10" s="272">
        <v>9</v>
      </c>
      <c r="B10" s="69"/>
      <c r="C10" s="69"/>
      <c r="D10" s="273"/>
      <c r="E10" s="214" t="e">
        <f>LOOKUP(D10,'Racers Details'!$A$2:$A$174,'Racers Details'!$B$2:$B$174)</f>
        <v>#N/A</v>
      </c>
      <c r="F10" s="214" t="e">
        <f>LOOKUP(D10,'Racers Details'!$A$2:$A$174,'Racers Details'!$C$2:$C$174)</f>
        <v>#N/A</v>
      </c>
      <c r="G10" s="214" t="e">
        <f>LOOKUP(D10,'Racers Details'!$A$2:$A$174,'Racers Details'!$D$2:$D$174)</f>
        <v>#N/A</v>
      </c>
      <c r="H10" s="20" t="e">
        <f>LOOKUP(D10,'Racers Details'!$A$2:$A$174,'Racers Details'!$E$2:$E$174)</f>
        <v>#N/A</v>
      </c>
      <c r="I10" s="20" t="e">
        <f>LOOKUP(D10,'Racers Details'!$A$2:$A$174,'Racers Details'!$I$2:$I$174)</f>
        <v>#N/A</v>
      </c>
      <c r="J10" s="274"/>
      <c r="K10" s="21"/>
      <c r="P10" s="23"/>
    </row>
    <row r="11" spans="1:16" x14ac:dyDescent="0.2">
      <c r="A11" s="272">
        <v>10</v>
      </c>
      <c r="B11" s="69"/>
      <c r="C11" s="69"/>
      <c r="D11" s="273"/>
      <c r="E11" s="214" t="e">
        <f>LOOKUP(D11,'Racers Details'!$A$2:$A$174,'Racers Details'!$B$2:$B$174)</f>
        <v>#N/A</v>
      </c>
      <c r="F11" s="214" t="e">
        <f>LOOKUP(D11,'Racers Details'!$A$2:$A$174,'Racers Details'!$C$2:$C$174)</f>
        <v>#N/A</v>
      </c>
      <c r="G11" s="214" t="e">
        <f>LOOKUP(D11,'Racers Details'!$A$2:$A$174,'Racers Details'!$D$2:$D$174)</f>
        <v>#N/A</v>
      </c>
      <c r="H11" s="20" t="e">
        <f>LOOKUP(D11,'Racers Details'!$A$2:$A$174,'Racers Details'!$E$2:$E$174)</f>
        <v>#N/A</v>
      </c>
      <c r="I11" s="20" t="e">
        <f>LOOKUP(D11,'Racers Details'!$A$2:$A$174,'Racers Details'!$I$2:$I$174)</f>
        <v>#N/A</v>
      </c>
      <c r="J11" s="274"/>
      <c r="K11" s="21"/>
      <c r="M11" s="6" t="s">
        <v>109</v>
      </c>
      <c r="N11" s="18"/>
      <c r="O11" s="18"/>
      <c r="P11" s="23"/>
    </row>
    <row r="12" spans="1:16" x14ac:dyDescent="0.2">
      <c r="A12" s="272">
        <v>11</v>
      </c>
      <c r="B12" s="69"/>
      <c r="C12" s="69"/>
      <c r="D12" s="273"/>
      <c r="E12" s="214" t="e">
        <f>LOOKUP(D12,'Racers Details'!$A$2:$A$174,'Racers Details'!$B$2:$B$174)</f>
        <v>#N/A</v>
      </c>
      <c r="F12" s="214" t="e">
        <f>LOOKUP(D12,'Racers Details'!$A$2:$A$174,'Racers Details'!$C$2:$C$174)</f>
        <v>#N/A</v>
      </c>
      <c r="G12" s="214" t="e">
        <f>LOOKUP(D12,'Racers Details'!$A$2:$A$174,'Racers Details'!$D$2:$D$174)</f>
        <v>#N/A</v>
      </c>
      <c r="H12" s="20" t="e">
        <f>LOOKUP(D12,'Racers Details'!$A$2:$A$174,'Racers Details'!$E$2:$E$174)</f>
        <v>#N/A</v>
      </c>
      <c r="I12" s="20" t="e">
        <f>LOOKUP(D12,'Racers Details'!$A$2:$A$174,'Racers Details'!$I$2:$I$174)</f>
        <v>#N/A</v>
      </c>
      <c r="J12" s="188"/>
      <c r="K12" s="187"/>
      <c r="M12" s="104" t="s">
        <v>11</v>
      </c>
      <c r="N12" s="105" t="s">
        <v>2</v>
      </c>
      <c r="O12" s="105" t="s">
        <v>3</v>
      </c>
      <c r="P12" s="106" t="s">
        <v>9</v>
      </c>
    </row>
    <row r="13" spans="1:16" x14ac:dyDescent="0.2">
      <c r="A13" s="272">
        <v>12</v>
      </c>
      <c r="B13" s="69"/>
      <c r="C13" s="69"/>
      <c r="D13" s="273"/>
      <c r="E13" s="214" t="e">
        <f>LOOKUP(D13,'Racers Details'!$A$2:$A$174,'Racers Details'!$B$2:$B$174)</f>
        <v>#N/A</v>
      </c>
      <c r="F13" s="214" t="e">
        <f>LOOKUP(D13,'Racers Details'!$A$2:$A$174,'Racers Details'!$C$2:$C$174)</f>
        <v>#N/A</v>
      </c>
      <c r="G13" s="214" t="e">
        <f>LOOKUP(D13,'Racers Details'!$A$2:$A$174,'Racers Details'!$D$2:$D$174)</f>
        <v>#N/A</v>
      </c>
      <c r="H13" s="20" t="e">
        <f>LOOKUP(D13,'Racers Details'!$A$2:$A$174,'Racers Details'!$E$2:$E$174)</f>
        <v>#N/A</v>
      </c>
      <c r="I13" s="20" t="e">
        <f>LOOKUP(D13,'Racers Details'!$A$2:$A$174,'Racers Details'!$I$2:$I$174)</f>
        <v>#N/A</v>
      </c>
      <c r="J13" s="188"/>
      <c r="K13" s="187"/>
      <c r="M13" s="84">
        <v>1</v>
      </c>
      <c r="N13" s="96" t="s">
        <v>13</v>
      </c>
      <c r="O13" s="49"/>
      <c r="P13" s="98"/>
    </row>
    <row r="14" spans="1:16" x14ac:dyDescent="0.2">
      <c r="A14" s="272">
        <v>13</v>
      </c>
      <c r="B14" s="69"/>
      <c r="C14" s="69"/>
      <c r="D14" s="137"/>
      <c r="E14" s="214" t="e">
        <f>LOOKUP(D14,'Racers Details'!$A$2:$A$174,'Racers Details'!$B$2:$B$174)</f>
        <v>#N/A</v>
      </c>
      <c r="F14" s="214" t="e">
        <f>LOOKUP(D14,'Racers Details'!$A$2:$A$174,'Racers Details'!$C$2:$C$174)</f>
        <v>#N/A</v>
      </c>
      <c r="G14" s="214" t="e">
        <f>LOOKUP(D14,'Racers Details'!$A$2:$A$174,'Racers Details'!$D$2:$D$174)</f>
        <v>#N/A</v>
      </c>
      <c r="H14" s="20" t="e">
        <f>LOOKUP(D14,'Racers Details'!$A$2:$A$174,'Racers Details'!$E$2:$E$174)</f>
        <v>#N/A</v>
      </c>
      <c r="I14" s="20" t="e">
        <f>LOOKUP(D14,'Racers Details'!$A$2:$A$174,'Racers Details'!$I$2:$I$174)</f>
        <v>#N/A</v>
      </c>
      <c r="J14" s="189"/>
      <c r="K14" s="187"/>
      <c r="M14" s="84">
        <v>2</v>
      </c>
      <c r="N14" s="96" t="s">
        <v>18</v>
      </c>
      <c r="O14" s="49"/>
      <c r="P14" s="98"/>
    </row>
    <row r="15" spans="1:16" x14ac:dyDescent="0.2">
      <c r="A15" s="272">
        <v>14</v>
      </c>
      <c r="B15" s="69"/>
      <c r="C15" s="69"/>
      <c r="D15" s="137"/>
      <c r="E15" s="214" t="e">
        <f>LOOKUP(D15,'Racers Details'!$A$2:$A$174,'Racers Details'!$B$2:$B$174)</f>
        <v>#N/A</v>
      </c>
      <c r="F15" s="214" t="e">
        <f>LOOKUP(D15,'Racers Details'!$A$2:$A$174,'Racers Details'!$C$2:$C$174)</f>
        <v>#N/A</v>
      </c>
      <c r="G15" s="214" t="e">
        <f>LOOKUP(D15,'Racers Details'!$A$2:$A$174,'Racers Details'!$D$2:$D$174)</f>
        <v>#N/A</v>
      </c>
      <c r="H15" s="20" t="e">
        <f>LOOKUP(D15,'Racers Details'!$A$2:$A$174,'Racers Details'!$E$2:$E$174)</f>
        <v>#N/A</v>
      </c>
      <c r="I15" s="20" t="e">
        <f>LOOKUP(D15,'Racers Details'!$A$2:$A$174,'Racers Details'!$I$2:$I$174)</f>
        <v>#N/A</v>
      </c>
      <c r="J15" s="188"/>
      <c r="K15" s="187"/>
      <c r="M15" s="84">
        <v>3</v>
      </c>
      <c r="N15" s="96" t="s">
        <v>82</v>
      </c>
      <c r="O15" s="49"/>
      <c r="P15" s="98"/>
    </row>
    <row r="16" spans="1:16" x14ac:dyDescent="0.2">
      <c r="A16" s="272">
        <v>15</v>
      </c>
      <c r="B16" s="69"/>
      <c r="C16" s="69"/>
      <c r="D16" s="137"/>
      <c r="E16" s="214" t="e">
        <f>LOOKUP(D16,'Racers Details'!$A$2:$A$174,'Racers Details'!$B$2:$B$174)</f>
        <v>#N/A</v>
      </c>
      <c r="F16" s="214" t="e">
        <f>LOOKUP(D16,'Racers Details'!$A$2:$A$174,'Racers Details'!$C$2:$C$174)</f>
        <v>#N/A</v>
      </c>
      <c r="G16" s="214" t="e">
        <f>LOOKUP(D16,'Racers Details'!$A$2:$A$174,'Racers Details'!$D$2:$D$174)</f>
        <v>#N/A</v>
      </c>
      <c r="H16" s="20" t="e">
        <f>LOOKUP(D16,'Racers Details'!$A$2:$A$174,'Racers Details'!$E$2:$E$174)</f>
        <v>#N/A</v>
      </c>
      <c r="I16" s="20" t="e">
        <f>LOOKUP(D16,'Racers Details'!$A$2:$A$174,'Racers Details'!$I$2:$I$174)</f>
        <v>#N/A</v>
      </c>
      <c r="J16" s="189"/>
      <c r="K16" s="187"/>
      <c r="M16" s="84">
        <v>4</v>
      </c>
      <c r="N16" s="96" t="s">
        <v>12</v>
      </c>
      <c r="O16" s="49" t="s">
        <v>20</v>
      </c>
      <c r="P16" s="98"/>
    </row>
    <row r="17" spans="1:16" x14ac:dyDescent="0.2">
      <c r="A17" s="272">
        <v>16</v>
      </c>
      <c r="B17" s="69"/>
      <c r="C17" s="69"/>
      <c r="D17" s="137"/>
      <c r="E17" s="214" t="e">
        <f>LOOKUP(D17,'Racers Details'!$A$2:$A$174,'Racers Details'!$B$2:$B$174)</f>
        <v>#N/A</v>
      </c>
      <c r="F17" s="214" t="e">
        <f>LOOKUP(D17,'Racers Details'!$A$2:$A$174,'Racers Details'!$C$2:$C$174)</f>
        <v>#N/A</v>
      </c>
      <c r="G17" s="214" t="e">
        <f>LOOKUP(D17,'Racers Details'!$A$2:$A$174,'Racers Details'!$D$2:$D$174)</f>
        <v>#N/A</v>
      </c>
      <c r="H17" s="20" t="e">
        <f>LOOKUP(D17,'Racers Details'!$A$2:$A$174,'Racers Details'!$E$2:$E$174)</f>
        <v>#N/A</v>
      </c>
      <c r="I17" s="20" t="e">
        <f>LOOKUP(D17,'Racers Details'!$A$2:$A$174,'Racers Details'!$I$2:$I$174)</f>
        <v>#N/A</v>
      </c>
      <c r="J17" s="25"/>
      <c r="K17" s="21"/>
      <c r="M17" s="84">
        <v>5</v>
      </c>
      <c r="N17" s="96" t="s">
        <v>15</v>
      </c>
      <c r="O17" s="49" t="s">
        <v>20</v>
      </c>
      <c r="P17" s="98"/>
    </row>
    <row r="18" spans="1:16" x14ac:dyDescent="0.2">
      <c r="A18" s="272">
        <v>17</v>
      </c>
      <c r="B18" s="69"/>
      <c r="C18" s="69"/>
      <c r="D18" s="137"/>
      <c r="E18" s="214" t="e">
        <f>LOOKUP(D18,'Racers Details'!$A$2:$A$174,'Racers Details'!$B$2:$B$174)</f>
        <v>#N/A</v>
      </c>
      <c r="F18" s="214" t="e">
        <f>LOOKUP(D18,'Racers Details'!$A$2:$A$174,'Racers Details'!$C$2:$C$174)</f>
        <v>#N/A</v>
      </c>
      <c r="G18" s="214" t="e">
        <f>LOOKUP(D18,'Racers Details'!$A$2:$A$174,'Racers Details'!$D$2:$D$174)</f>
        <v>#N/A</v>
      </c>
      <c r="H18" s="20" t="e">
        <f>LOOKUP(D18,'Racers Details'!$A$2:$A$174,'Racers Details'!$E$2:$E$174)</f>
        <v>#N/A</v>
      </c>
      <c r="I18" s="20" t="e">
        <f>LOOKUP(D18,'Racers Details'!$A$2:$A$174,'Racers Details'!$I$2:$I$174)</f>
        <v>#N/A</v>
      </c>
      <c r="J18" s="34"/>
      <c r="K18" s="21"/>
      <c r="M18" s="84">
        <v>6</v>
      </c>
      <c r="N18" s="96" t="s">
        <v>16</v>
      </c>
      <c r="O18" s="49"/>
      <c r="P18" s="98"/>
    </row>
    <row r="19" spans="1:16" x14ac:dyDescent="0.2">
      <c r="A19" s="272">
        <v>18</v>
      </c>
      <c r="B19" s="69"/>
      <c r="C19" s="69"/>
      <c r="D19" s="137"/>
      <c r="E19" s="214" t="e">
        <f>LOOKUP(D19,'Racers Details'!$A$2:$A$174,'Racers Details'!$B$2:$B$174)</f>
        <v>#N/A</v>
      </c>
      <c r="F19" s="214" t="e">
        <f>LOOKUP(D19,'Racers Details'!$A$2:$A$174,'Racers Details'!$C$2:$C$174)</f>
        <v>#N/A</v>
      </c>
      <c r="G19" s="214" t="e">
        <f>LOOKUP(D19,'Racers Details'!$A$2:$A$174,'Racers Details'!$D$2:$D$174)</f>
        <v>#N/A</v>
      </c>
      <c r="H19" s="20" t="e">
        <f>LOOKUP(D19,'Racers Details'!$A$2:$A$174,'Racers Details'!$E$2:$E$174)</f>
        <v>#N/A</v>
      </c>
      <c r="I19" s="20" t="e">
        <f>LOOKUP(D19,'Racers Details'!$A$2:$A$174,'Racers Details'!$I$2:$I$174)</f>
        <v>#N/A</v>
      </c>
      <c r="J19" s="34"/>
      <c r="K19" s="21"/>
      <c r="M19" s="86">
        <v>7</v>
      </c>
      <c r="N19" s="97" t="s">
        <v>14</v>
      </c>
      <c r="O19" s="99"/>
      <c r="P19" s="100"/>
    </row>
    <row r="20" spans="1:16" x14ac:dyDescent="0.2">
      <c r="A20" s="272">
        <v>19</v>
      </c>
      <c r="B20" s="69"/>
      <c r="C20" s="69"/>
      <c r="D20" s="137"/>
      <c r="E20" s="214" t="e">
        <f>LOOKUP(D20,'Racers Details'!$A$2:$A$174,'Racers Details'!$B$2:$B$174)</f>
        <v>#N/A</v>
      </c>
      <c r="F20" s="214" t="e">
        <f>LOOKUP(D20,'Racers Details'!$A$2:$A$174,'Racers Details'!$C$2:$C$174)</f>
        <v>#N/A</v>
      </c>
      <c r="G20" s="214" t="e">
        <f>LOOKUP(D20,'Racers Details'!$A$2:$A$174,'Racers Details'!$D$2:$D$174)</f>
        <v>#N/A</v>
      </c>
      <c r="H20" s="20" t="e">
        <f>LOOKUP(D20,'Racers Details'!$A$2:$A$174,'Racers Details'!$E$2:$E$174)</f>
        <v>#N/A</v>
      </c>
      <c r="I20" s="20" t="e">
        <f>LOOKUP(D20,'Racers Details'!$A$2:$A$174,'Racers Details'!$I$2:$I$174)</f>
        <v>#N/A</v>
      </c>
      <c r="J20" s="25"/>
      <c r="K20" s="21"/>
    </row>
    <row r="21" spans="1:16" x14ac:dyDescent="0.2">
      <c r="A21" s="272">
        <v>20</v>
      </c>
      <c r="B21" s="69"/>
      <c r="C21" s="69"/>
      <c r="D21" s="137"/>
      <c r="E21" s="214" t="e">
        <f>LOOKUP(D21,'Racers Details'!$A$2:$A$174,'Racers Details'!$B$2:$B$174)</f>
        <v>#N/A</v>
      </c>
      <c r="F21" s="214" t="e">
        <f>LOOKUP(D21,'Racers Details'!$A$2:$A$174,'Racers Details'!$C$2:$C$174)</f>
        <v>#N/A</v>
      </c>
      <c r="G21" s="214" t="e">
        <f>LOOKUP(D21,'Racers Details'!$A$2:$A$174,'Racers Details'!$D$2:$D$174)</f>
        <v>#N/A</v>
      </c>
      <c r="H21" s="20" t="e">
        <f>LOOKUP(D21,'Racers Details'!$A$2:$A$174,'Racers Details'!$E$2:$E$174)</f>
        <v>#N/A</v>
      </c>
      <c r="I21" s="20" t="e">
        <f>LOOKUP(D21,'Racers Details'!$A$2:$A$174,'Racers Details'!$I$2:$I$174)</f>
        <v>#N/A</v>
      </c>
      <c r="J21" s="34"/>
      <c r="K21" s="21"/>
    </row>
    <row r="22" spans="1:16" x14ac:dyDescent="0.2">
      <c r="A22" s="272">
        <v>21</v>
      </c>
      <c r="B22" s="69"/>
      <c r="C22" s="69"/>
      <c r="D22" s="137"/>
      <c r="E22" s="214" t="e">
        <f>LOOKUP(D22,'Racers Details'!$A$2:$A$174,'Racers Details'!$B$2:$B$174)</f>
        <v>#N/A</v>
      </c>
      <c r="F22" s="214" t="e">
        <f>LOOKUP(D22,'Racers Details'!$A$2:$A$174,'Racers Details'!$C$2:$C$174)</f>
        <v>#N/A</v>
      </c>
      <c r="G22" s="214" t="e">
        <f>LOOKUP(D22,'Racers Details'!$A$2:$A$174,'Racers Details'!$D$2:$D$174)</f>
        <v>#N/A</v>
      </c>
      <c r="H22" s="20" t="e">
        <f>LOOKUP(D22,'Racers Details'!$A$2:$A$174,'Racers Details'!$E$2:$E$174)</f>
        <v>#N/A</v>
      </c>
      <c r="I22" s="20" t="e">
        <f>LOOKUP(D22,'Racers Details'!$A$2:$A$174,'Racers Details'!$I$2:$I$174)</f>
        <v>#N/A</v>
      </c>
      <c r="J22" s="25"/>
      <c r="K22" s="21"/>
      <c r="M22" s="6" t="s">
        <v>25</v>
      </c>
      <c r="N22" s="18"/>
      <c r="O22" s="18"/>
      <c r="P22" s="18"/>
    </row>
    <row r="23" spans="1:16" x14ac:dyDescent="0.2">
      <c r="A23" s="272">
        <v>22</v>
      </c>
      <c r="B23" s="69"/>
      <c r="C23" s="69"/>
      <c r="D23" s="137"/>
      <c r="E23" s="214" t="e">
        <f>LOOKUP(D23,'Racers Details'!$A$2:$A$174,'Racers Details'!$B$2:$B$174)</f>
        <v>#N/A</v>
      </c>
      <c r="F23" s="214" t="e">
        <f>LOOKUP(D23,'Racers Details'!$A$2:$A$174,'Racers Details'!$C$2:$C$174)</f>
        <v>#N/A</v>
      </c>
      <c r="G23" s="214" t="e">
        <f>LOOKUP(D23,'Racers Details'!$A$2:$A$174,'Racers Details'!$D$2:$D$174)</f>
        <v>#N/A</v>
      </c>
      <c r="H23" s="20" t="e">
        <f>LOOKUP(D23,'Racers Details'!$A$2:$A$174,'Racers Details'!$E$2:$E$174)</f>
        <v>#N/A</v>
      </c>
      <c r="I23" s="20" t="e">
        <f>LOOKUP(D23,'Racers Details'!$A$2:$A$174,'Racers Details'!$I$2:$I$174)</f>
        <v>#N/A</v>
      </c>
      <c r="J23" s="25"/>
      <c r="K23" s="21"/>
      <c r="M23" s="103" t="s">
        <v>11</v>
      </c>
      <c r="N23" s="95" t="s">
        <v>2</v>
      </c>
      <c r="O23" s="101" t="s">
        <v>3</v>
      </c>
      <c r="P23" s="102" t="s">
        <v>9</v>
      </c>
    </row>
    <row r="24" spans="1:16" x14ac:dyDescent="0.2">
      <c r="A24" s="272">
        <v>23</v>
      </c>
      <c r="B24" s="69"/>
      <c r="C24" s="69"/>
      <c r="D24" s="137"/>
      <c r="E24" s="214" t="e">
        <f>LOOKUP(D24,'Racers Details'!$A$2:$A$174,'Racers Details'!$B$2:$B$174)</f>
        <v>#N/A</v>
      </c>
      <c r="F24" s="214" t="e">
        <f>LOOKUP(D24,'Racers Details'!$A$2:$A$174,'Racers Details'!$C$2:$C$174)</f>
        <v>#N/A</v>
      </c>
      <c r="G24" s="214" t="e">
        <f>LOOKUP(D24,'Racers Details'!$A$2:$A$174,'Racers Details'!$D$2:$D$174)</f>
        <v>#N/A</v>
      </c>
      <c r="H24" s="20" t="e">
        <f>LOOKUP(D24,'Racers Details'!$A$2:$A$174,'Racers Details'!$E$2:$E$174)</f>
        <v>#N/A</v>
      </c>
      <c r="I24" s="20" t="e">
        <f>LOOKUP(D24,'Racers Details'!$A$2:$A$174,'Racers Details'!$I$2:$I$174)</f>
        <v>#N/A</v>
      </c>
      <c r="J24" s="34"/>
      <c r="K24" s="21"/>
      <c r="M24" s="84">
        <v>1</v>
      </c>
      <c r="N24" s="96" t="s">
        <v>13</v>
      </c>
      <c r="O24" s="49"/>
      <c r="P24" s="98"/>
    </row>
    <row r="25" spans="1:16" x14ac:dyDescent="0.2">
      <c r="A25" s="272">
        <v>24</v>
      </c>
      <c r="B25" s="69"/>
      <c r="C25" s="69"/>
      <c r="D25" s="137"/>
      <c r="E25" s="214" t="e">
        <f>LOOKUP(D25,'Racers Details'!$A$2:$A$174,'Racers Details'!$B$2:$B$174)</f>
        <v>#N/A</v>
      </c>
      <c r="F25" s="214" t="e">
        <f>LOOKUP(D25,'Racers Details'!$A$2:$A$174,'Racers Details'!$C$2:$C$174)</f>
        <v>#N/A</v>
      </c>
      <c r="G25" s="214" t="e">
        <f>LOOKUP(D25,'Racers Details'!$A$2:$A$174,'Racers Details'!$D$2:$D$174)</f>
        <v>#N/A</v>
      </c>
      <c r="H25" s="20" t="e">
        <f>LOOKUP(D25,'Racers Details'!$A$2:$A$174,'Racers Details'!$E$2:$E$174)</f>
        <v>#N/A</v>
      </c>
      <c r="I25" s="20" t="e">
        <f>LOOKUP(D25,'Racers Details'!$A$2:$A$174,'Racers Details'!$I$2:$I$174)</f>
        <v>#N/A</v>
      </c>
      <c r="J25" s="25"/>
      <c r="K25" s="21"/>
      <c r="M25" s="84">
        <v>2</v>
      </c>
      <c r="N25" s="96" t="s">
        <v>18</v>
      </c>
      <c r="O25" s="49"/>
      <c r="P25" s="98"/>
    </row>
    <row r="26" spans="1:16" x14ac:dyDescent="0.2">
      <c r="A26" s="272">
        <v>25</v>
      </c>
      <c r="B26" s="69"/>
      <c r="C26" s="69"/>
      <c r="D26" s="137"/>
      <c r="E26" s="214" t="e">
        <f>LOOKUP(D26,'Racers Details'!$A$2:$A$174,'Racers Details'!$B$2:$B$174)</f>
        <v>#N/A</v>
      </c>
      <c r="F26" s="214" t="e">
        <f>LOOKUP(D26,'Racers Details'!$A$2:$A$174,'Racers Details'!$C$2:$C$174)</f>
        <v>#N/A</v>
      </c>
      <c r="G26" s="214" t="e">
        <f>LOOKUP(D26,'Racers Details'!$A$2:$A$174,'Racers Details'!$D$2:$D$174)</f>
        <v>#N/A</v>
      </c>
      <c r="H26" s="20" t="e">
        <f>LOOKUP(D26,'Racers Details'!$A$2:$A$174,'Racers Details'!$E$2:$E$174)</f>
        <v>#N/A</v>
      </c>
      <c r="I26" s="20" t="e">
        <f>LOOKUP(D26,'Racers Details'!$A$2:$A$174,'Racers Details'!$I$2:$I$174)</f>
        <v>#N/A</v>
      </c>
      <c r="J26" s="25"/>
      <c r="K26" s="21"/>
      <c r="M26" s="84">
        <v>3</v>
      </c>
      <c r="N26" s="96" t="s">
        <v>14</v>
      </c>
      <c r="O26" s="49" t="s">
        <v>20</v>
      </c>
      <c r="P26" s="98" t="s">
        <v>20</v>
      </c>
    </row>
    <row r="27" spans="1:16" x14ac:dyDescent="0.2">
      <c r="A27" s="272">
        <v>26</v>
      </c>
      <c r="B27" s="69"/>
      <c r="C27" s="69"/>
      <c r="D27" s="137"/>
      <c r="E27" s="214" t="e">
        <f>LOOKUP(D27,'Racers Details'!$A$2:$A$174,'Racers Details'!$B$2:$B$174)</f>
        <v>#N/A</v>
      </c>
      <c r="F27" s="214" t="e">
        <f>LOOKUP(D27,'Racers Details'!$A$2:$A$174,'Racers Details'!$C$2:$C$174)</f>
        <v>#N/A</v>
      </c>
      <c r="G27" s="214" t="e">
        <f>LOOKUP(D27,'Racers Details'!$A$2:$A$174,'Racers Details'!$D$2:$D$174)</f>
        <v>#N/A</v>
      </c>
      <c r="H27" s="20" t="e">
        <f>LOOKUP(D27,'Racers Details'!$A$2:$A$174,'Racers Details'!$E$2:$E$174)</f>
        <v>#N/A</v>
      </c>
      <c r="I27" s="20" t="e">
        <f>LOOKUP(D27,'Racers Details'!$A$2:$A$174,'Racers Details'!$I$2:$I$174)</f>
        <v>#N/A</v>
      </c>
      <c r="J27" s="25"/>
      <c r="K27" s="21"/>
      <c r="M27" s="84">
        <v>4</v>
      </c>
      <c r="N27" s="96" t="s">
        <v>15</v>
      </c>
      <c r="O27" s="49" t="s">
        <v>20</v>
      </c>
      <c r="P27" s="98" t="s">
        <v>20</v>
      </c>
    </row>
    <row r="28" spans="1:16" x14ac:dyDescent="0.2">
      <c r="A28" s="272">
        <v>27</v>
      </c>
      <c r="B28" s="69"/>
      <c r="C28" s="69"/>
      <c r="D28" s="137"/>
      <c r="E28" s="214" t="e">
        <f>LOOKUP(D28,'Racers Details'!$A$2:$A$174,'Racers Details'!$B$2:$B$174)</f>
        <v>#N/A</v>
      </c>
      <c r="F28" s="214" t="e">
        <f>LOOKUP(D28,'Racers Details'!$A$2:$A$174,'Racers Details'!$C$2:$C$174)</f>
        <v>#N/A</v>
      </c>
      <c r="G28" s="214" t="e">
        <f>LOOKUP(D28,'Racers Details'!$A$2:$A$174,'Racers Details'!$D$2:$D$174)</f>
        <v>#N/A</v>
      </c>
      <c r="H28" s="20" t="e">
        <f>LOOKUP(D28,'Racers Details'!$A$2:$A$174,'Racers Details'!$E$2:$E$174)</f>
        <v>#N/A</v>
      </c>
      <c r="I28" s="20" t="e">
        <f>LOOKUP(D28,'Racers Details'!$A$2:$A$174,'Racers Details'!$I$2:$I$174)</f>
        <v>#N/A</v>
      </c>
      <c r="J28" s="46"/>
      <c r="K28" s="21"/>
      <c r="M28" s="84">
        <v>5</v>
      </c>
      <c r="N28" s="96" t="s">
        <v>17</v>
      </c>
      <c r="O28" s="49" t="s">
        <v>20</v>
      </c>
      <c r="P28" s="98" t="s">
        <v>20</v>
      </c>
    </row>
    <row r="29" spans="1:16" x14ac:dyDescent="0.2">
      <c r="A29" s="272">
        <v>28</v>
      </c>
      <c r="B29" s="69"/>
      <c r="C29" s="69"/>
      <c r="D29" s="137"/>
      <c r="E29" s="214" t="e">
        <f>LOOKUP(D29,'Racers Details'!$A$2:$A$174,'Racers Details'!$B$2:$B$174)</f>
        <v>#N/A</v>
      </c>
      <c r="F29" s="214" t="e">
        <f>LOOKUP(D29,'Racers Details'!$A$2:$A$174,'Racers Details'!$C$2:$C$174)</f>
        <v>#N/A</v>
      </c>
      <c r="G29" s="214" t="e">
        <f>LOOKUP(D29,'Racers Details'!$A$2:$A$174,'Racers Details'!$D$2:$D$174)</f>
        <v>#N/A</v>
      </c>
      <c r="H29" s="20" t="e">
        <f>LOOKUP(D29,'Racers Details'!$A$2:$A$174,'Racers Details'!$E$2:$E$174)</f>
        <v>#N/A</v>
      </c>
      <c r="I29" s="20" t="e">
        <f>LOOKUP(D29,'Racers Details'!$A$2:$A$174,'Racers Details'!$I$2:$I$174)</f>
        <v>#N/A</v>
      </c>
      <c r="J29" s="51"/>
      <c r="K29" s="21"/>
      <c r="M29" s="84">
        <v>6</v>
      </c>
      <c r="N29" s="96" t="s">
        <v>12</v>
      </c>
      <c r="O29" s="49"/>
      <c r="P29" s="98"/>
    </row>
    <row r="30" spans="1:16" x14ac:dyDescent="0.2">
      <c r="A30" s="272">
        <v>29</v>
      </c>
      <c r="B30" s="69"/>
      <c r="C30" s="69"/>
      <c r="D30" s="137"/>
      <c r="E30" s="214" t="e">
        <f>LOOKUP(D30,'Racers Details'!$A$2:$A$174,'Racers Details'!$B$2:$B$174)</f>
        <v>#N/A</v>
      </c>
      <c r="F30" s="214" t="e">
        <f>LOOKUP(D30,'Racers Details'!$A$2:$A$174,'Racers Details'!$C$2:$C$174)</f>
        <v>#N/A</v>
      </c>
      <c r="G30" s="214" t="e">
        <f>LOOKUP(D30,'Racers Details'!$A$2:$A$174,'Racers Details'!$D$2:$D$174)</f>
        <v>#N/A</v>
      </c>
      <c r="H30" s="20" t="e">
        <f>LOOKUP(D30,'Racers Details'!$A$2:$A$174,'Racers Details'!$E$2:$E$174)</f>
        <v>#N/A</v>
      </c>
      <c r="I30" s="20" t="e">
        <f>LOOKUP(D30,'Racers Details'!$A$2:$A$174,'Racers Details'!$I$2:$I$174)</f>
        <v>#N/A</v>
      </c>
      <c r="J30" s="51"/>
      <c r="K30" s="21"/>
      <c r="M30" s="86">
        <v>7</v>
      </c>
      <c r="N30" s="97" t="s">
        <v>16</v>
      </c>
      <c r="O30" s="99"/>
      <c r="P30" s="100"/>
    </row>
    <row r="31" spans="1:16" x14ac:dyDescent="0.2">
      <c r="A31" s="272">
        <v>30</v>
      </c>
      <c r="B31" s="69"/>
      <c r="C31" s="69"/>
      <c r="D31" s="137"/>
      <c r="E31" s="214" t="e">
        <f>LOOKUP(D31,'Racers Details'!$A$2:$A$174,'Racers Details'!$B$2:$B$174)</f>
        <v>#N/A</v>
      </c>
      <c r="F31" s="214" t="e">
        <f>LOOKUP(D31,'Racers Details'!$A$2:$A$174,'Racers Details'!$C$2:$C$174)</f>
        <v>#N/A</v>
      </c>
      <c r="G31" s="214" t="e">
        <f>LOOKUP(D31,'Racers Details'!$A$2:$A$174,'Racers Details'!$D$2:$D$174)</f>
        <v>#N/A</v>
      </c>
      <c r="H31" s="20" t="e">
        <f>LOOKUP(D31,'Racers Details'!$A$2:$A$174,'Racers Details'!$E$2:$E$174)</f>
        <v>#N/A</v>
      </c>
      <c r="I31" s="20" t="e">
        <f>LOOKUP(D31,'Racers Details'!$A$2:$A$174,'Racers Details'!$I$2:$I$174)</f>
        <v>#N/A</v>
      </c>
      <c r="J31" s="51"/>
      <c r="K31" s="21"/>
      <c r="P31" s="23"/>
    </row>
    <row r="32" spans="1:16" x14ac:dyDescent="0.2">
      <c r="A32" s="272">
        <v>31</v>
      </c>
      <c r="B32" s="69"/>
      <c r="C32" s="69"/>
      <c r="D32" s="137"/>
      <c r="E32" s="214" t="e">
        <f>LOOKUP(D32,'Racers Details'!$A$2:$A$174,'Racers Details'!$B$2:$B$174)</f>
        <v>#N/A</v>
      </c>
      <c r="F32" s="214" t="e">
        <f>LOOKUP(D32,'Racers Details'!$A$2:$A$174,'Racers Details'!$C$2:$C$174)</f>
        <v>#N/A</v>
      </c>
      <c r="G32" s="214" t="e">
        <f>LOOKUP(D32,'Racers Details'!$A$2:$A$174,'Racers Details'!$D$2:$D$174)</f>
        <v>#N/A</v>
      </c>
      <c r="H32" s="20" t="e">
        <f>LOOKUP(D32,'Racers Details'!$A$2:$A$174,'Racers Details'!$E$2:$E$174)</f>
        <v>#N/A</v>
      </c>
      <c r="I32" s="20" t="e">
        <f>LOOKUP(D32,'Racers Details'!$A$2:$A$174,'Racers Details'!$I$2:$I$174)</f>
        <v>#N/A</v>
      </c>
      <c r="J32" s="51"/>
      <c r="K32" s="21"/>
      <c r="M32" s="6" t="s">
        <v>26</v>
      </c>
      <c r="N32" s="18"/>
      <c r="O32" s="18"/>
      <c r="P32" s="23"/>
    </row>
    <row r="33" spans="1:16" x14ac:dyDescent="0.2">
      <c r="A33" s="135"/>
      <c r="B33" s="69"/>
      <c r="C33" s="69"/>
      <c r="D33" s="134"/>
      <c r="E33" s="1"/>
      <c r="F33" s="1"/>
      <c r="G33" s="1"/>
      <c r="H33" s="20"/>
      <c r="I33" s="20"/>
      <c r="J33" s="51"/>
      <c r="K33" s="21"/>
      <c r="M33" s="104" t="s">
        <v>11</v>
      </c>
      <c r="N33" s="105" t="s">
        <v>2</v>
      </c>
      <c r="O33" s="105" t="s">
        <v>3</v>
      </c>
      <c r="P33" s="106" t="s">
        <v>9</v>
      </c>
    </row>
    <row r="34" spans="1:16" x14ac:dyDescent="0.2">
      <c r="A34" s="135"/>
      <c r="B34" s="69"/>
      <c r="C34" s="69"/>
      <c r="D34" s="134"/>
      <c r="E34" s="1"/>
      <c r="F34" s="1"/>
      <c r="G34" s="1"/>
      <c r="H34" s="20"/>
      <c r="I34" s="20"/>
      <c r="J34" s="51"/>
      <c r="K34" s="21"/>
      <c r="M34" s="84">
        <v>1</v>
      </c>
      <c r="N34" s="96" t="s">
        <v>13</v>
      </c>
      <c r="O34" s="49"/>
      <c r="P34" s="98"/>
    </row>
    <row r="35" spans="1:16" x14ac:dyDescent="0.2">
      <c r="A35" s="135"/>
      <c r="B35" s="69"/>
      <c r="C35" s="69"/>
      <c r="D35" s="134"/>
      <c r="E35" s="1"/>
      <c r="F35" s="1"/>
      <c r="G35" s="1"/>
      <c r="H35" s="20"/>
      <c r="I35" s="20"/>
      <c r="J35" s="51"/>
      <c r="K35" s="21"/>
      <c r="M35" s="84">
        <v>2</v>
      </c>
      <c r="N35" s="96" t="s">
        <v>110</v>
      </c>
      <c r="O35" s="49"/>
      <c r="P35" s="98"/>
    </row>
    <row r="36" spans="1:16" x14ac:dyDescent="0.2">
      <c r="A36" s="135"/>
      <c r="B36" s="69"/>
      <c r="C36" s="69"/>
      <c r="D36" s="134"/>
      <c r="E36" s="1"/>
      <c r="F36" s="1"/>
      <c r="G36" s="1"/>
      <c r="H36" s="20"/>
      <c r="I36" s="20"/>
      <c r="J36" s="51"/>
      <c r="K36" s="21"/>
      <c r="M36" s="84">
        <v>3</v>
      </c>
      <c r="N36" s="96" t="s">
        <v>16</v>
      </c>
      <c r="O36" s="49"/>
      <c r="P36" s="98"/>
    </row>
    <row r="37" spans="1:16" x14ac:dyDescent="0.2">
      <c r="A37" s="135"/>
      <c r="B37" s="69"/>
      <c r="C37" s="69"/>
      <c r="D37" s="134"/>
      <c r="E37" s="1"/>
      <c r="F37" s="1"/>
      <c r="G37" s="1"/>
      <c r="H37" s="20"/>
      <c r="I37" s="20"/>
      <c r="J37" s="51"/>
      <c r="K37" s="21"/>
      <c r="M37" s="84">
        <v>4</v>
      </c>
      <c r="N37" s="96" t="s">
        <v>18</v>
      </c>
      <c r="O37" s="49"/>
      <c r="P37" s="98"/>
    </row>
    <row r="38" spans="1:16" x14ac:dyDescent="0.2">
      <c r="A38" s="135"/>
      <c r="B38" s="69"/>
      <c r="C38" s="69"/>
      <c r="D38" s="134"/>
      <c r="E38" s="1"/>
      <c r="F38" s="1"/>
      <c r="G38" s="1"/>
      <c r="H38" s="20"/>
      <c r="I38" s="20"/>
      <c r="J38" s="51"/>
      <c r="K38" s="21"/>
      <c r="M38" s="84">
        <v>5</v>
      </c>
      <c r="N38" s="96" t="s">
        <v>12</v>
      </c>
      <c r="O38" s="49" t="s">
        <v>20</v>
      </c>
      <c r="P38" s="98"/>
    </row>
    <row r="39" spans="1:16" x14ac:dyDescent="0.2">
      <c r="A39" s="135"/>
      <c r="B39" s="69"/>
      <c r="C39" s="69"/>
      <c r="D39" s="134"/>
      <c r="E39" s="1"/>
      <c r="F39" s="1"/>
      <c r="G39" s="1"/>
      <c r="H39" s="20"/>
      <c r="I39" s="20"/>
      <c r="J39" s="51"/>
      <c r="K39" s="21"/>
      <c r="M39" s="84">
        <v>6</v>
      </c>
      <c r="N39" s="96" t="s">
        <v>15</v>
      </c>
      <c r="O39" s="49" t="s">
        <v>20</v>
      </c>
      <c r="P39" s="98"/>
    </row>
    <row r="40" spans="1:16" x14ac:dyDescent="0.2">
      <c r="A40" s="135"/>
      <c r="B40" s="69"/>
      <c r="C40" s="69"/>
      <c r="D40" s="134"/>
      <c r="E40" s="1"/>
      <c r="F40" s="1"/>
      <c r="G40" s="1"/>
      <c r="H40" s="20"/>
      <c r="I40" s="20"/>
      <c r="J40" s="51"/>
      <c r="K40" s="21"/>
      <c r="M40" s="86">
        <v>7</v>
      </c>
      <c r="N40" s="97" t="s">
        <v>14</v>
      </c>
      <c r="O40" s="99"/>
      <c r="P40" s="100"/>
    </row>
    <row r="41" spans="1:16" x14ac:dyDescent="0.2">
      <c r="A41" s="135"/>
      <c r="B41" s="69"/>
      <c r="C41" s="69"/>
      <c r="D41" s="134"/>
      <c r="E41" s="1"/>
      <c r="F41" s="1"/>
      <c r="G41" s="1"/>
      <c r="H41" s="20"/>
      <c r="I41" s="20"/>
      <c r="J41" s="51"/>
      <c r="K41" s="21"/>
    </row>
    <row r="42" spans="1:16" x14ac:dyDescent="0.2">
      <c r="A42" s="135"/>
      <c r="B42" s="69"/>
      <c r="C42" s="69"/>
      <c r="D42" s="134"/>
      <c r="E42" s="1"/>
      <c r="F42" s="1"/>
      <c r="G42" s="1"/>
      <c r="H42" s="20"/>
      <c r="I42" s="20"/>
      <c r="J42" s="51"/>
      <c r="K42" s="21"/>
    </row>
    <row r="43" spans="1:16" x14ac:dyDescent="0.2">
      <c r="A43" s="135"/>
      <c r="B43" s="69"/>
      <c r="C43" s="69"/>
      <c r="D43" s="134"/>
      <c r="E43" s="1"/>
      <c r="F43" s="1"/>
      <c r="G43" s="1"/>
      <c r="H43" s="20"/>
      <c r="I43" s="20"/>
      <c r="J43" s="51"/>
      <c r="K43" s="21"/>
    </row>
    <row r="44" spans="1:16" x14ac:dyDescent="0.2">
      <c r="A44" s="135"/>
      <c r="B44" s="69"/>
      <c r="C44" s="69"/>
      <c r="D44" s="134"/>
      <c r="E44" s="1"/>
      <c r="F44" s="1"/>
      <c r="G44" s="1"/>
      <c r="H44" s="20"/>
      <c r="I44" s="20"/>
      <c r="J44" s="51"/>
      <c r="K44" s="21"/>
    </row>
    <row r="45" spans="1:16" x14ac:dyDescent="0.2">
      <c r="A45" s="135"/>
      <c r="B45" s="69"/>
      <c r="C45" s="69"/>
      <c r="D45" s="134"/>
      <c r="E45" s="1"/>
      <c r="F45" s="1"/>
      <c r="G45" s="1"/>
      <c r="H45" s="20"/>
      <c r="I45" s="20"/>
      <c r="J45" s="51"/>
      <c r="K45" s="21"/>
    </row>
    <row r="46" spans="1:16" x14ac:dyDescent="0.2">
      <c r="A46" s="7" t="s">
        <v>20</v>
      </c>
      <c r="B46" s="71"/>
      <c r="C46" s="71"/>
    </row>
    <row r="47" spans="1:16" x14ac:dyDescent="0.2">
      <c r="B47" s="71"/>
      <c r="C47" s="71"/>
    </row>
    <row r="48" spans="1:16" x14ac:dyDescent="0.2">
      <c r="B48" s="71"/>
      <c r="C48" s="71"/>
    </row>
    <row r="49" spans="2:3" x14ac:dyDescent="0.2">
      <c r="B49" s="71"/>
      <c r="C49" s="71"/>
    </row>
    <row r="50" spans="2:3" x14ac:dyDescent="0.2">
      <c r="B50" s="71"/>
      <c r="C50" s="71"/>
    </row>
    <row r="51" spans="2:3" x14ac:dyDescent="0.2">
      <c r="B51" s="71"/>
      <c r="C51" s="71"/>
    </row>
    <row r="52" spans="2:3" x14ac:dyDescent="0.2">
      <c r="B52" s="71"/>
      <c r="C52" s="71"/>
    </row>
    <row r="53" spans="2:3" x14ac:dyDescent="0.2">
      <c r="B53" s="71"/>
      <c r="C53" s="71"/>
    </row>
  </sheetData>
  <autoFilter ref="A1:K46" xr:uid="{00000000-0009-0000-0000-00000A000000}">
    <sortState xmlns:xlrd2="http://schemas.microsoft.com/office/spreadsheetml/2017/richdata2" ref="A2:K45">
      <sortCondition ref="J1:J27"/>
    </sortState>
  </autoFilter>
  <pageMargins left="0.11811023622047245" right="0.11811023622047245" top="1.9291338582677167" bottom="0.74803149606299213" header="0.31496062992125984" footer="0.31496062992125984"/>
  <pageSetup paperSize="9" orientation="portrait" r:id="rId1"/>
  <headerFooter>
    <oddHeader>&amp;L&amp;"Arial,Bold"&amp;12&amp;A&amp;C
&amp;G&amp;R&amp;D</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V71"/>
  <sheetViews>
    <sheetView topLeftCell="A13" workbookViewId="0">
      <selection activeCell="A32" sqref="A32:J45"/>
    </sheetView>
  </sheetViews>
  <sheetFormatPr defaultColWidth="9.140625" defaultRowHeight="12.75" x14ac:dyDescent="0.2"/>
  <cols>
    <col min="1" max="1" width="6.85546875" style="70" customWidth="1"/>
    <col min="2" max="4" width="4.5703125" style="70" customWidth="1"/>
    <col min="5" max="5" width="10" style="70" customWidth="1"/>
    <col min="6" max="6" width="12.5703125" style="70" bestFit="1" customWidth="1"/>
    <col min="7" max="7" width="11.42578125" style="70" bestFit="1" customWidth="1"/>
    <col min="8" max="8" width="16.42578125" style="80" customWidth="1"/>
    <col min="9" max="9" width="8.5703125" style="81" customWidth="1"/>
    <col min="10" max="10" width="8" style="81" customWidth="1"/>
    <col min="11" max="11" width="8.140625" style="82" customWidth="1"/>
    <col min="12" max="12" width="6" style="81" customWidth="1"/>
    <col min="13" max="14" width="9.140625" style="7"/>
    <col min="15" max="15" width="15.7109375" style="7" bestFit="1" customWidth="1"/>
    <col min="16" max="17" width="9.140625" style="7"/>
    <col min="18" max="18" width="3.140625" style="7" customWidth="1"/>
    <col min="19" max="19" width="9.140625" style="7"/>
    <col min="20" max="20" width="15.7109375" style="7" bestFit="1" customWidth="1"/>
    <col min="21" max="16384" width="9.140625" style="7"/>
  </cols>
  <sheetData>
    <row r="1" spans="1:22" s="18" customFormat="1" ht="45" x14ac:dyDescent="0.2">
      <c r="A1" s="68" t="s">
        <v>19</v>
      </c>
      <c r="B1" s="68" t="s">
        <v>56</v>
      </c>
      <c r="C1" s="68" t="s">
        <v>57</v>
      </c>
      <c r="D1" s="68"/>
      <c r="E1" s="68" t="s">
        <v>21</v>
      </c>
      <c r="F1" s="74" t="s">
        <v>0</v>
      </c>
      <c r="G1" s="74" t="s">
        <v>1</v>
      </c>
      <c r="H1" s="74" t="s">
        <v>10</v>
      </c>
      <c r="I1" s="74" t="s">
        <v>53</v>
      </c>
      <c r="J1" s="74" t="s">
        <v>58</v>
      </c>
      <c r="K1" s="75" t="s">
        <v>22</v>
      </c>
      <c r="L1" s="68" t="s">
        <v>9</v>
      </c>
    </row>
    <row r="2" spans="1:22" x14ac:dyDescent="0.2">
      <c r="A2" s="69">
        <v>1</v>
      </c>
      <c r="B2" s="69"/>
      <c r="C2" s="69"/>
      <c r="D2" s="69"/>
      <c r="E2" s="276"/>
      <c r="F2" s="214" t="e">
        <f>LOOKUP(E2,'Racers Details'!$A$2:$A$174,'Racers Details'!$B$2:$B$174)</f>
        <v>#N/A</v>
      </c>
      <c r="G2" s="214" t="e">
        <f>LOOKUP(E2,'Racers Details'!$A$2:$A$174,'Racers Details'!$C$2:$C$174)</f>
        <v>#N/A</v>
      </c>
      <c r="H2" s="214" t="e">
        <f>LOOKUP(E2,'Racers Details'!$A$2:$A$174,'Racers Details'!$D$2:$D$174)</f>
        <v>#N/A</v>
      </c>
      <c r="I2" s="20" t="e">
        <f>LOOKUP(E2,'Racers Details'!$A$2:$A$174,'Racers Details'!$E$2:$E$174)</f>
        <v>#N/A</v>
      </c>
      <c r="J2" s="20" t="e">
        <f>LOOKUP(E2,'Racers Details'!$A$2:$A$174,'Racers Details'!$I$2:$I$174)</f>
        <v>#N/A</v>
      </c>
      <c r="K2" s="279"/>
      <c r="L2" s="69"/>
      <c r="N2" s="83" t="s">
        <v>59</v>
      </c>
      <c r="O2" s="18"/>
      <c r="P2" s="18"/>
      <c r="Q2" s="18"/>
      <c r="R2" s="24"/>
      <c r="S2" s="108" t="s">
        <v>64</v>
      </c>
      <c r="T2" s="18"/>
      <c r="U2" s="18"/>
      <c r="V2" s="18"/>
    </row>
    <row r="3" spans="1:22" x14ac:dyDescent="0.2">
      <c r="A3" s="69">
        <v>2</v>
      </c>
      <c r="B3" s="69"/>
      <c r="C3" s="69"/>
      <c r="D3" s="69"/>
      <c r="E3" s="276"/>
      <c r="F3" s="214" t="e">
        <f>LOOKUP(E3,'Racers Details'!$A$2:$A$174,'Racers Details'!$B$2:$B$174)</f>
        <v>#N/A</v>
      </c>
      <c r="G3" s="214" t="e">
        <f>LOOKUP(E3,'Racers Details'!$A$2:$A$174,'Racers Details'!$C$2:$C$174)</f>
        <v>#N/A</v>
      </c>
      <c r="H3" s="214" t="e">
        <f>LOOKUP(E3,'Racers Details'!$A$2:$A$174,'Racers Details'!$D$2:$D$174)</f>
        <v>#N/A</v>
      </c>
      <c r="I3" s="20" t="e">
        <f>LOOKUP(E3,'Racers Details'!$A$2:$A$174,'Racers Details'!$E$2:$E$174)</f>
        <v>#N/A</v>
      </c>
      <c r="J3" s="20" t="e">
        <f>LOOKUP(E3,'Racers Details'!$A$2:$A$174,'Racers Details'!$I$2:$I$174)</f>
        <v>#N/A</v>
      </c>
      <c r="K3" s="279"/>
      <c r="L3" s="69"/>
      <c r="N3" s="55" t="s">
        <v>11</v>
      </c>
      <c r="O3" s="56" t="s">
        <v>2</v>
      </c>
      <c r="P3" s="56" t="s">
        <v>3</v>
      </c>
      <c r="Q3" s="57" t="s">
        <v>9</v>
      </c>
      <c r="R3" s="24"/>
      <c r="S3" s="55" t="s">
        <v>11</v>
      </c>
      <c r="T3" s="56" t="s">
        <v>2</v>
      </c>
      <c r="U3" s="56" t="s">
        <v>3</v>
      </c>
      <c r="V3" s="57" t="s">
        <v>9</v>
      </c>
    </row>
    <row r="4" spans="1:22" x14ac:dyDescent="0.2">
      <c r="A4" s="69">
        <v>3</v>
      </c>
      <c r="B4" s="69"/>
      <c r="C4" s="69"/>
      <c r="D4" s="69"/>
      <c r="E4" s="276"/>
      <c r="F4" s="214" t="e">
        <f>LOOKUP(E4,'Racers Details'!$A$2:$A$174,'Racers Details'!$B$2:$B$174)</f>
        <v>#N/A</v>
      </c>
      <c r="G4" s="214" t="e">
        <f>LOOKUP(E4,'Racers Details'!$A$2:$A$174,'Racers Details'!$C$2:$C$174)</f>
        <v>#N/A</v>
      </c>
      <c r="H4" s="214" t="e">
        <f>LOOKUP(E4,'Racers Details'!$A$2:$A$174,'Racers Details'!$D$2:$D$174)</f>
        <v>#N/A</v>
      </c>
      <c r="I4" s="20" t="e">
        <f>LOOKUP(E4,'Racers Details'!$A$2:$A$174,'Racers Details'!$E$2:$E$174)</f>
        <v>#N/A</v>
      </c>
      <c r="J4" s="20" t="e">
        <f>LOOKUP(E4,'Racers Details'!$A$2:$A$174,'Racers Details'!$I$2:$I$174)</f>
        <v>#N/A</v>
      </c>
      <c r="K4" s="279"/>
      <c r="L4" s="69"/>
      <c r="N4" s="44">
        <v>1</v>
      </c>
      <c r="O4" s="58" t="s">
        <v>13</v>
      </c>
      <c r="P4" s="58"/>
      <c r="Q4" s="59"/>
      <c r="R4" s="24"/>
      <c r="S4" s="44"/>
      <c r="T4" s="58" t="s">
        <v>13</v>
      </c>
      <c r="U4" s="58"/>
      <c r="V4" s="59"/>
    </row>
    <row r="5" spans="1:22" x14ac:dyDescent="0.2">
      <c r="A5" s="69">
        <v>4</v>
      </c>
      <c r="B5" s="69"/>
      <c r="C5" s="69"/>
      <c r="D5" s="69"/>
      <c r="E5" s="276"/>
      <c r="F5" s="214" t="e">
        <f>LOOKUP(E5,'Racers Details'!$A$2:$A$174,'Racers Details'!$B$2:$B$174)</f>
        <v>#N/A</v>
      </c>
      <c r="G5" s="214" t="e">
        <f>LOOKUP(E5,'Racers Details'!$A$2:$A$174,'Racers Details'!$C$2:$C$174)</f>
        <v>#N/A</v>
      </c>
      <c r="H5" s="214" t="e">
        <f>LOOKUP(E5,'Racers Details'!$A$2:$A$174,'Racers Details'!$D$2:$D$174)</f>
        <v>#N/A</v>
      </c>
      <c r="I5" s="20" t="e">
        <f>LOOKUP(E5,'Racers Details'!$A$2:$A$174,'Racers Details'!$E$2:$E$174)</f>
        <v>#N/A</v>
      </c>
      <c r="J5" s="20" t="e">
        <f>LOOKUP(E5,'Racers Details'!$A$2:$A$174,'Racers Details'!$I$2:$I$174)</f>
        <v>#N/A</v>
      </c>
      <c r="K5" s="279"/>
      <c r="L5" s="69"/>
      <c r="N5" s="44"/>
      <c r="O5" s="58" t="s">
        <v>14</v>
      </c>
      <c r="P5" s="58"/>
      <c r="Q5" s="59"/>
      <c r="R5" s="24"/>
      <c r="S5" s="44"/>
      <c r="T5" s="58" t="s">
        <v>14</v>
      </c>
      <c r="U5" s="58"/>
      <c r="V5" s="59"/>
    </row>
    <row r="6" spans="1:22" x14ac:dyDescent="0.2">
      <c r="A6" s="69">
        <v>5</v>
      </c>
      <c r="B6" s="69"/>
      <c r="C6" s="69"/>
      <c r="D6" s="69"/>
      <c r="E6" s="276"/>
      <c r="F6" s="214" t="e">
        <f>LOOKUP(E6,'Racers Details'!$A$2:$A$174,'Racers Details'!$B$2:$B$174)</f>
        <v>#N/A</v>
      </c>
      <c r="G6" s="214" t="e">
        <f>LOOKUP(E6,'Racers Details'!$A$2:$A$174,'Racers Details'!$C$2:$C$174)</f>
        <v>#N/A</v>
      </c>
      <c r="H6" s="214" t="e">
        <f>LOOKUP(E6,'Racers Details'!$A$2:$A$174,'Racers Details'!$D$2:$D$174)</f>
        <v>#N/A</v>
      </c>
      <c r="I6" s="20" t="e">
        <f>LOOKUP(E6,'Racers Details'!$A$2:$A$174,'Racers Details'!$E$2:$E$174)</f>
        <v>#N/A</v>
      </c>
      <c r="J6" s="20" t="e">
        <f>LOOKUP(E6,'Racers Details'!$A$2:$A$174,'Racers Details'!$I$2:$I$174)</f>
        <v>#N/A</v>
      </c>
      <c r="K6" s="279"/>
      <c r="L6" s="69"/>
      <c r="N6" s="44"/>
      <c r="O6" s="58" t="s">
        <v>16</v>
      </c>
      <c r="P6" s="58"/>
      <c r="Q6" s="59"/>
      <c r="R6" s="24"/>
      <c r="S6" s="44"/>
      <c r="T6" s="58" t="s">
        <v>16</v>
      </c>
      <c r="U6" s="58"/>
      <c r="V6" s="59"/>
    </row>
    <row r="7" spans="1:22" x14ac:dyDescent="0.2">
      <c r="A7" s="69">
        <v>6</v>
      </c>
      <c r="B7" s="69"/>
      <c r="C7" s="69"/>
      <c r="D7" s="69"/>
      <c r="E7" s="276"/>
      <c r="F7" s="214" t="e">
        <f>LOOKUP(E7,'Racers Details'!$A$2:$A$174,'Racers Details'!$B$2:$B$174)</f>
        <v>#N/A</v>
      </c>
      <c r="G7" s="214" t="e">
        <f>LOOKUP(E7,'Racers Details'!$A$2:$A$174,'Racers Details'!$C$2:$C$174)</f>
        <v>#N/A</v>
      </c>
      <c r="H7" s="214" t="e">
        <f>LOOKUP(E7,'Racers Details'!$A$2:$A$174,'Racers Details'!$D$2:$D$174)</f>
        <v>#N/A</v>
      </c>
      <c r="I7" s="20" t="e">
        <f>LOOKUP(E7,'Racers Details'!$A$2:$A$174,'Racers Details'!$E$2:$E$174)</f>
        <v>#N/A</v>
      </c>
      <c r="J7" s="20" t="e">
        <f>LOOKUP(E7,'Racers Details'!$A$2:$A$174,'Racers Details'!$I$2:$I$174)</f>
        <v>#N/A</v>
      </c>
      <c r="K7" s="279"/>
      <c r="L7" s="69"/>
      <c r="N7" s="44"/>
      <c r="O7" s="58" t="s">
        <v>12</v>
      </c>
      <c r="P7" s="58"/>
      <c r="Q7" s="59"/>
      <c r="R7" s="24"/>
      <c r="S7" s="44"/>
      <c r="T7" s="58" t="s">
        <v>12</v>
      </c>
      <c r="U7" s="58"/>
      <c r="V7" s="59"/>
    </row>
    <row r="8" spans="1:22" x14ac:dyDescent="0.2">
      <c r="A8" s="69">
        <v>7</v>
      </c>
      <c r="B8" s="69"/>
      <c r="C8" s="69"/>
      <c r="D8" s="69"/>
      <c r="E8" s="276"/>
      <c r="F8" s="214" t="e">
        <f>LOOKUP(E8,'Racers Details'!$A$2:$A$174,'Racers Details'!$B$2:$B$174)</f>
        <v>#N/A</v>
      </c>
      <c r="G8" s="214" t="e">
        <f>LOOKUP(E8,'Racers Details'!$A$2:$A$174,'Racers Details'!$C$2:$C$174)</f>
        <v>#N/A</v>
      </c>
      <c r="H8" s="214" t="e">
        <f>LOOKUP(E8,'Racers Details'!$A$2:$A$174,'Racers Details'!$D$2:$D$174)</f>
        <v>#N/A</v>
      </c>
      <c r="I8" s="20" t="e">
        <f>LOOKUP(E8,'Racers Details'!$A$2:$A$174,'Racers Details'!$E$2:$E$174)</f>
        <v>#N/A</v>
      </c>
      <c r="J8" s="20" t="e">
        <f>LOOKUP(E8,'Racers Details'!$A$2:$A$174,'Racers Details'!$I$2:$I$174)</f>
        <v>#N/A</v>
      </c>
      <c r="K8" s="279"/>
      <c r="L8" s="69"/>
      <c r="N8" s="44"/>
      <c r="O8" s="58" t="s">
        <v>15</v>
      </c>
      <c r="P8" s="58"/>
      <c r="Q8" s="59"/>
      <c r="R8" s="24"/>
      <c r="S8" s="44"/>
      <c r="T8" s="58" t="s">
        <v>15</v>
      </c>
      <c r="U8" s="58" t="s">
        <v>20</v>
      </c>
      <c r="V8" s="59" t="s">
        <v>20</v>
      </c>
    </row>
    <row r="9" spans="1:22" x14ac:dyDescent="0.2">
      <c r="A9" s="69">
        <v>8</v>
      </c>
      <c r="B9" s="69"/>
      <c r="C9" s="69"/>
      <c r="D9" s="69"/>
      <c r="E9" s="276"/>
      <c r="F9" s="214" t="e">
        <f>LOOKUP(E9,'Racers Details'!$A$2:$A$174,'Racers Details'!$B$2:$B$174)</f>
        <v>#N/A</v>
      </c>
      <c r="G9" s="214" t="e">
        <f>LOOKUP(E9,'Racers Details'!$A$2:$A$174,'Racers Details'!$C$2:$C$174)</f>
        <v>#N/A</v>
      </c>
      <c r="H9" s="214" t="e">
        <f>LOOKUP(E9,'Racers Details'!$A$2:$A$174,'Racers Details'!$D$2:$D$174)</f>
        <v>#N/A</v>
      </c>
      <c r="I9" s="20" t="e">
        <f>LOOKUP(E9,'Racers Details'!$A$2:$A$174,'Racers Details'!$E$2:$E$174)</f>
        <v>#N/A</v>
      </c>
      <c r="J9" s="20" t="e">
        <f>LOOKUP(E9,'Racers Details'!$A$2:$A$174,'Racers Details'!$I$2:$I$174)</f>
        <v>#N/A</v>
      </c>
      <c r="K9" s="279"/>
      <c r="L9" s="69"/>
      <c r="N9" s="44"/>
      <c r="O9" s="58" t="s">
        <v>17</v>
      </c>
      <c r="P9" s="58" t="s">
        <v>20</v>
      </c>
      <c r="Q9" s="59" t="s">
        <v>20</v>
      </c>
      <c r="R9" s="24"/>
      <c r="S9" s="44"/>
      <c r="T9" s="58" t="s">
        <v>17</v>
      </c>
      <c r="U9" s="58" t="s">
        <v>20</v>
      </c>
      <c r="V9" s="59" t="s">
        <v>20</v>
      </c>
    </row>
    <row r="10" spans="1:22" x14ac:dyDescent="0.2">
      <c r="A10" s="69">
        <v>9</v>
      </c>
      <c r="B10" s="69"/>
      <c r="C10" s="69"/>
      <c r="D10" s="69"/>
      <c r="E10" s="276"/>
      <c r="F10" s="214" t="e">
        <f>LOOKUP(E10,'Racers Details'!$A$2:$A$174,'Racers Details'!$B$2:$B$174)</f>
        <v>#N/A</v>
      </c>
      <c r="G10" s="214" t="e">
        <f>LOOKUP(E10,'Racers Details'!$A$2:$A$174,'Racers Details'!$C$2:$C$174)</f>
        <v>#N/A</v>
      </c>
      <c r="H10" s="214" t="e">
        <f>LOOKUP(E10,'Racers Details'!$A$2:$A$174,'Racers Details'!$D$2:$D$174)</f>
        <v>#N/A</v>
      </c>
      <c r="I10" s="20" t="e">
        <f>LOOKUP(E10,'Racers Details'!$A$2:$A$174,'Racers Details'!$E$2:$E$174)</f>
        <v>#N/A</v>
      </c>
      <c r="J10" s="20" t="e">
        <f>LOOKUP(E10,'Racers Details'!$A$2:$A$174,'Racers Details'!$I$2:$I$174)</f>
        <v>#N/A</v>
      </c>
      <c r="K10" s="279"/>
      <c r="L10" s="69"/>
      <c r="N10" s="45"/>
      <c r="O10" s="60" t="s">
        <v>18</v>
      </c>
      <c r="P10" s="60" t="s">
        <v>20</v>
      </c>
      <c r="Q10" s="61" t="s">
        <v>20</v>
      </c>
      <c r="R10" s="24"/>
      <c r="S10" s="45"/>
      <c r="T10" s="60" t="s">
        <v>18</v>
      </c>
      <c r="U10" s="60" t="s">
        <v>20</v>
      </c>
      <c r="V10" s="61" t="s">
        <v>20</v>
      </c>
    </row>
    <row r="11" spans="1:22" x14ac:dyDescent="0.2">
      <c r="A11" s="69">
        <v>10</v>
      </c>
      <c r="B11" s="69"/>
      <c r="C11" s="69"/>
      <c r="D11" s="69"/>
      <c r="E11" s="276"/>
      <c r="F11" s="214" t="e">
        <f>LOOKUP(E11,'Racers Details'!$A$2:$A$174,'Racers Details'!$B$2:$B$174)</f>
        <v>#N/A</v>
      </c>
      <c r="G11" s="214" t="e">
        <f>LOOKUP(E11,'Racers Details'!$A$2:$A$174,'Racers Details'!$C$2:$C$174)</f>
        <v>#N/A</v>
      </c>
      <c r="H11" s="214" t="e">
        <f>LOOKUP(E11,'Racers Details'!$A$2:$A$174,'Racers Details'!$D$2:$D$174)</f>
        <v>#N/A</v>
      </c>
      <c r="I11" s="20" t="e">
        <f>LOOKUP(E11,'Racers Details'!$A$2:$A$174,'Racers Details'!$E$2:$E$174)</f>
        <v>#N/A</v>
      </c>
      <c r="J11" s="20" t="e">
        <f>LOOKUP(E11,'Racers Details'!$A$2:$A$174,'Racers Details'!$I$2:$I$174)</f>
        <v>#N/A</v>
      </c>
      <c r="K11" s="279"/>
      <c r="L11" s="69"/>
      <c r="R11" s="24"/>
    </row>
    <row r="12" spans="1:22" x14ac:dyDescent="0.2">
      <c r="A12" s="69">
        <v>11</v>
      </c>
      <c r="B12" s="69"/>
      <c r="C12" s="69"/>
      <c r="D12" s="69"/>
      <c r="E12" s="276"/>
      <c r="F12" s="214" t="e">
        <f>LOOKUP(E12,'Racers Details'!$A$2:$A$174,'Racers Details'!$B$2:$B$174)</f>
        <v>#N/A</v>
      </c>
      <c r="G12" s="214" t="e">
        <f>LOOKUP(E12,'Racers Details'!$A$2:$A$174,'Racers Details'!$C$2:$C$174)</f>
        <v>#N/A</v>
      </c>
      <c r="H12" s="214" t="e">
        <f>LOOKUP(E12,'Racers Details'!$A$2:$A$174,'Racers Details'!$D$2:$D$174)</f>
        <v>#N/A</v>
      </c>
      <c r="I12" s="20" t="e">
        <f>LOOKUP(E12,'Racers Details'!$A$2:$A$174,'Racers Details'!$E$2:$E$174)</f>
        <v>#N/A</v>
      </c>
      <c r="J12" s="20" t="e">
        <f>LOOKUP(E12,'Racers Details'!$A$2:$A$174,'Racers Details'!$I$2:$I$174)</f>
        <v>#N/A</v>
      </c>
      <c r="K12" s="279"/>
      <c r="L12" s="69"/>
      <c r="N12" s="107" t="s">
        <v>62</v>
      </c>
      <c r="R12" s="24"/>
      <c r="S12" s="107" t="s">
        <v>63</v>
      </c>
    </row>
    <row r="13" spans="1:22" x14ac:dyDescent="0.2">
      <c r="A13" s="69">
        <v>12</v>
      </c>
      <c r="B13" s="69"/>
      <c r="C13" s="69"/>
      <c r="D13" s="69"/>
      <c r="E13" s="276"/>
      <c r="F13" s="214" t="e">
        <f>LOOKUP(E13,'Racers Details'!$A$2:$A$174,'Racers Details'!$B$2:$B$174)</f>
        <v>#N/A</v>
      </c>
      <c r="G13" s="214" t="e">
        <f>LOOKUP(E13,'Racers Details'!$A$2:$A$174,'Racers Details'!$C$2:$C$174)</f>
        <v>#N/A</v>
      </c>
      <c r="H13" s="214" t="e">
        <f>LOOKUP(E13,'Racers Details'!$A$2:$A$174,'Racers Details'!$D$2:$D$174)</f>
        <v>#N/A</v>
      </c>
      <c r="I13" s="20" t="e">
        <f>LOOKUP(E13,'Racers Details'!$A$2:$A$174,'Racers Details'!$E$2:$E$174)</f>
        <v>#N/A</v>
      </c>
      <c r="J13" s="20" t="e">
        <f>LOOKUP(E13,'Racers Details'!$A$2:$A$174,'Racers Details'!$I$2:$I$174)</f>
        <v>#N/A</v>
      </c>
      <c r="K13" s="279"/>
      <c r="L13" s="69"/>
      <c r="N13" s="65" t="s">
        <v>11</v>
      </c>
      <c r="O13" s="66" t="s">
        <v>2</v>
      </c>
      <c r="P13" s="66" t="s">
        <v>3</v>
      </c>
      <c r="Q13" s="67" t="s">
        <v>9</v>
      </c>
      <c r="R13" s="24"/>
      <c r="S13" s="62" t="s">
        <v>11</v>
      </c>
      <c r="T13" s="63" t="s">
        <v>2</v>
      </c>
      <c r="U13" s="63" t="s">
        <v>3</v>
      </c>
      <c r="V13" s="64" t="s">
        <v>9</v>
      </c>
    </row>
    <row r="14" spans="1:22" x14ac:dyDescent="0.2">
      <c r="A14" s="69">
        <v>13</v>
      </c>
      <c r="B14" s="69"/>
      <c r="C14" s="69"/>
      <c r="D14" s="69"/>
      <c r="E14" s="276"/>
      <c r="F14" s="214" t="e">
        <f>LOOKUP(E14,'Racers Details'!$A$2:$A$174,'Racers Details'!$B$2:$B$174)</f>
        <v>#N/A</v>
      </c>
      <c r="G14" s="214" t="e">
        <f>LOOKUP(E14,'Racers Details'!$A$2:$A$174,'Racers Details'!$C$2:$C$174)</f>
        <v>#N/A</v>
      </c>
      <c r="H14" s="214" t="e">
        <f>LOOKUP(E14,'Racers Details'!$A$2:$A$174,'Racers Details'!$D$2:$D$174)</f>
        <v>#N/A</v>
      </c>
      <c r="I14" s="20" t="e">
        <f>LOOKUP(E14,'Racers Details'!$A$2:$A$174,'Racers Details'!$E$2:$E$174)</f>
        <v>#N/A</v>
      </c>
      <c r="J14" s="20" t="e">
        <f>LOOKUP(E14,'Racers Details'!$A$2:$A$174,'Racers Details'!$I$2:$I$174)</f>
        <v>#N/A</v>
      </c>
      <c r="K14" s="279"/>
      <c r="L14" s="69"/>
      <c r="N14" s="44">
        <v>1</v>
      </c>
      <c r="O14" s="58" t="s">
        <v>13</v>
      </c>
      <c r="P14" s="58"/>
      <c r="Q14" s="59"/>
      <c r="R14" s="24"/>
      <c r="S14" s="44">
        <v>1</v>
      </c>
      <c r="T14" s="58" t="s">
        <v>13</v>
      </c>
      <c r="U14" s="58"/>
      <c r="V14" s="59"/>
    </row>
    <row r="15" spans="1:22" x14ac:dyDescent="0.2">
      <c r="A15" s="69">
        <v>14</v>
      </c>
      <c r="B15" s="69"/>
      <c r="C15" s="69"/>
      <c r="D15" s="69"/>
      <c r="E15" s="276"/>
      <c r="F15" s="214" t="e">
        <f>LOOKUP(E15,'Racers Details'!$A$2:$A$174,'Racers Details'!$B$2:$B$174)</f>
        <v>#N/A</v>
      </c>
      <c r="G15" s="214" t="e">
        <f>LOOKUP(E15,'Racers Details'!$A$2:$A$174,'Racers Details'!$C$2:$C$174)</f>
        <v>#N/A</v>
      </c>
      <c r="H15" s="214" t="e">
        <f>LOOKUP(E15,'Racers Details'!$A$2:$A$174,'Racers Details'!$D$2:$D$174)</f>
        <v>#N/A</v>
      </c>
      <c r="I15" s="20" t="e">
        <f>LOOKUP(E15,'Racers Details'!$A$2:$A$174,'Racers Details'!$E$2:$E$174)</f>
        <v>#N/A</v>
      </c>
      <c r="J15" s="20" t="e">
        <f>LOOKUP(E15,'Racers Details'!$A$2:$A$174,'Racers Details'!$I$2:$I$174)</f>
        <v>#N/A</v>
      </c>
      <c r="K15" s="136"/>
      <c r="L15" s="111"/>
      <c r="N15" s="44">
        <v>2</v>
      </c>
      <c r="O15" s="58" t="s">
        <v>14</v>
      </c>
      <c r="P15" s="58"/>
      <c r="Q15" s="59"/>
      <c r="R15" s="24"/>
      <c r="S15" s="44"/>
      <c r="T15" s="58" t="s">
        <v>16</v>
      </c>
      <c r="U15" s="58"/>
      <c r="V15" s="59"/>
    </row>
    <row r="16" spans="1:22" x14ac:dyDescent="0.2">
      <c r="A16" s="69">
        <v>15</v>
      </c>
      <c r="B16" s="69"/>
      <c r="C16" s="69"/>
      <c r="D16" s="69"/>
      <c r="E16" s="276"/>
      <c r="F16" s="214" t="e">
        <f>LOOKUP(E16,'Racers Details'!$A$2:$A$174,'Racers Details'!$B$2:$B$174)</f>
        <v>#N/A</v>
      </c>
      <c r="G16" s="214" t="e">
        <f>LOOKUP(E16,'Racers Details'!$A$2:$A$174,'Racers Details'!$C$2:$C$174)</f>
        <v>#N/A</v>
      </c>
      <c r="H16" s="214" t="e">
        <f>LOOKUP(E16,'Racers Details'!$A$2:$A$174,'Racers Details'!$D$2:$D$174)</f>
        <v>#N/A</v>
      </c>
      <c r="I16" s="20" t="e">
        <f>LOOKUP(E16,'Racers Details'!$A$2:$A$174,'Racers Details'!$E$2:$E$174)</f>
        <v>#N/A</v>
      </c>
      <c r="J16" s="20" t="e">
        <f>LOOKUP(E16,'Racers Details'!$A$2:$A$174,'Racers Details'!$I$2:$I$174)</f>
        <v>#N/A</v>
      </c>
      <c r="K16" s="136"/>
      <c r="L16" s="111"/>
      <c r="N16" s="44"/>
      <c r="O16" s="58" t="s">
        <v>16</v>
      </c>
      <c r="P16" s="58"/>
      <c r="Q16" s="59"/>
      <c r="R16" s="24"/>
      <c r="S16" s="44"/>
      <c r="T16" s="58" t="s">
        <v>12</v>
      </c>
      <c r="U16" s="58"/>
      <c r="V16" s="59"/>
    </row>
    <row r="17" spans="1:22" x14ac:dyDescent="0.2">
      <c r="A17" s="69">
        <v>16</v>
      </c>
      <c r="B17" s="69"/>
      <c r="C17" s="69"/>
      <c r="D17" s="69"/>
      <c r="E17" s="277"/>
      <c r="F17" s="214" t="e">
        <f>LOOKUP(E17,'Racers Details'!$A$2:$A$174,'Racers Details'!$B$2:$B$174)</f>
        <v>#N/A</v>
      </c>
      <c r="G17" s="214" t="e">
        <f>LOOKUP(E17,'Racers Details'!$A$2:$A$174,'Racers Details'!$C$2:$C$174)</f>
        <v>#N/A</v>
      </c>
      <c r="H17" s="214" t="e">
        <f>LOOKUP(E17,'Racers Details'!$A$2:$A$174,'Racers Details'!$D$2:$D$174)</f>
        <v>#N/A</v>
      </c>
      <c r="I17" s="20" t="e">
        <f>LOOKUP(E17,'Racers Details'!$A$2:$A$174,'Racers Details'!$E$2:$E$174)</f>
        <v>#N/A</v>
      </c>
      <c r="J17" s="20" t="e">
        <f>LOOKUP(E17,'Racers Details'!$A$2:$A$174,'Racers Details'!$I$2:$I$174)</f>
        <v>#N/A</v>
      </c>
      <c r="K17" s="136"/>
      <c r="L17" s="111"/>
      <c r="N17" s="44"/>
      <c r="O17" s="58" t="s">
        <v>12</v>
      </c>
      <c r="P17" s="58"/>
      <c r="Q17" s="59"/>
      <c r="R17" s="24"/>
      <c r="S17" s="44"/>
      <c r="T17" s="58" t="s">
        <v>14</v>
      </c>
      <c r="U17" s="58"/>
      <c r="V17" s="59"/>
    </row>
    <row r="18" spans="1:22" x14ac:dyDescent="0.2">
      <c r="A18" s="69">
        <v>17</v>
      </c>
      <c r="B18" s="69"/>
      <c r="C18" s="69"/>
      <c r="D18" s="69"/>
      <c r="E18" s="276"/>
      <c r="F18" s="214" t="e">
        <f>LOOKUP(E18,'Racers Details'!$A$2:$A$174,'Racers Details'!$B$2:$B$174)</f>
        <v>#N/A</v>
      </c>
      <c r="G18" s="214" t="e">
        <f>LOOKUP(E18,'Racers Details'!$A$2:$A$174,'Racers Details'!$C$2:$C$174)</f>
        <v>#N/A</v>
      </c>
      <c r="H18" s="214" t="e">
        <f>LOOKUP(E18,'Racers Details'!$A$2:$A$174,'Racers Details'!$D$2:$D$174)</f>
        <v>#N/A</v>
      </c>
      <c r="I18" s="20" t="e">
        <f>LOOKUP(E18,'Racers Details'!$A$2:$A$174,'Racers Details'!$E$2:$E$174)</f>
        <v>#N/A</v>
      </c>
      <c r="J18" s="20" t="e">
        <f>LOOKUP(E18,'Racers Details'!$A$2:$A$174,'Racers Details'!$I$2:$I$174)</f>
        <v>#N/A</v>
      </c>
      <c r="K18" s="136"/>
      <c r="L18" s="111"/>
      <c r="N18" s="44"/>
      <c r="O18" s="58" t="s">
        <v>15</v>
      </c>
      <c r="P18" s="58" t="s">
        <v>20</v>
      </c>
      <c r="Q18" s="59" t="s">
        <v>20</v>
      </c>
      <c r="R18" s="24"/>
      <c r="S18" s="44"/>
      <c r="T18" s="58" t="s">
        <v>15</v>
      </c>
      <c r="U18" s="58" t="s">
        <v>20</v>
      </c>
      <c r="V18" s="59" t="s">
        <v>20</v>
      </c>
    </row>
    <row r="19" spans="1:22" x14ac:dyDescent="0.2">
      <c r="A19" s="69">
        <v>18</v>
      </c>
      <c r="B19" s="69"/>
      <c r="C19" s="69"/>
      <c r="D19" s="69"/>
      <c r="E19" s="276"/>
      <c r="F19" s="214" t="e">
        <f>LOOKUP(E19,'Racers Details'!$A$2:$A$174,'Racers Details'!$B$2:$B$174)</f>
        <v>#N/A</v>
      </c>
      <c r="G19" s="214" t="e">
        <f>LOOKUP(E19,'Racers Details'!$A$2:$A$174,'Racers Details'!$C$2:$C$174)</f>
        <v>#N/A</v>
      </c>
      <c r="H19" s="214" t="e">
        <f>LOOKUP(E19,'Racers Details'!$A$2:$A$174,'Racers Details'!$D$2:$D$174)</f>
        <v>#N/A</v>
      </c>
      <c r="I19" s="20" t="e">
        <f>LOOKUP(E19,'Racers Details'!$A$2:$A$174,'Racers Details'!$E$2:$E$174)</f>
        <v>#N/A</v>
      </c>
      <c r="J19" s="20" t="e">
        <f>LOOKUP(E19,'Racers Details'!$A$2:$A$174,'Racers Details'!$I$2:$I$174)</f>
        <v>#N/A</v>
      </c>
      <c r="K19" s="136"/>
      <c r="L19" s="111"/>
      <c r="N19" s="44"/>
      <c r="O19" s="58" t="s">
        <v>17</v>
      </c>
      <c r="P19" s="58" t="s">
        <v>20</v>
      </c>
      <c r="Q19" s="59" t="s">
        <v>20</v>
      </c>
      <c r="R19" s="24"/>
      <c r="S19" s="44"/>
      <c r="T19" s="58" t="s">
        <v>17</v>
      </c>
      <c r="U19" s="58" t="s">
        <v>20</v>
      </c>
      <c r="V19" s="59" t="s">
        <v>20</v>
      </c>
    </row>
    <row r="20" spans="1:22" x14ac:dyDescent="0.2">
      <c r="A20" s="69">
        <v>19</v>
      </c>
      <c r="B20" s="69"/>
      <c r="C20" s="69"/>
      <c r="D20" s="69"/>
      <c r="E20" s="276"/>
      <c r="F20" s="214" t="e">
        <f>LOOKUP(E20,'Racers Details'!$A$2:$A$174,'Racers Details'!$B$2:$B$174)</f>
        <v>#N/A</v>
      </c>
      <c r="G20" s="214" t="e">
        <f>LOOKUP(E20,'Racers Details'!$A$2:$A$174,'Racers Details'!$C$2:$C$174)</f>
        <v>#N/A</v>
      </c>
      <c r="H20" s="214" t="e">
        <f>LOOKUP(E20,'Racers Details'!$A$2:$A$174,'Racers Details'!$D$2:$D$174)</f>
        <v>#N/A</v>
      </c>
      <c r="I20" s="20" t="e">
        <f>LOOKUP(E20,'Racers Details'!$A$2:$A$174,'Racers Details'!$E$2:$E$174)</f>
        <v>#N/A</v>
      </c>
      <c r="J20" s="20" t="e">
        <f>LOOKUP(E20,'Racers Details'!$A$2:$A$174,'Racers Details'!$I$2:$I$174)</f>
        <v>#N/A</v>
      </c>
      <c r="K20" s="136"/>
      <c r="L20" s="111"/>
      <c r="N20" s="45"/>
      <c r="O20" s="60" t="s">
        <v>18</v>
      </c>
      <c r="P20" s="60" t="s">
        <v>20</v>
      </c>
      <c r="Q20" s="61" t="s">
        <v>20</v>
      </c>
      <c r="R20" s="24"/>
      <c r="S20" s="45"/>
      <c r="T20" s="60" t="s">
        <v>18</v>
      </c>
      <c r="U20" s="60" t="s">
        <v>20</v>
      </c>
      <c r="V20" s="61" t="s">
        <v>20</v>
      </c>
    </row>
    <row r="21" spans="1:22" x14ac:dyDescent="0.2">
      <c r="A21" s="69">
        <v>20</v>
      </c>
      <c r="B21" s="69"/>
      <c r="C21" s="69"/>
      <c r="D21" s="69"/>
      <c r="E21" s="276"/>
      <c r="F21" s="214" t="e">
        <f>LOOKUP(E21,'Racers Details'!$A$2:$A$174,'Racers Details'!$B$2:$B$174)</f>
        <v>#N/A</v>
      </c>
      <c r="G21" s="214" t="e">
        <f>LOOKUP(E21,'Racers Details'!$A$2:$A$174,'Racers Details'!$C$2:$C$174)</f>
        <v>#N/A</v>
      </c>
      <c r="H21" s="214" t="e">
        <f>LOOKUP(E21,'Racers Details'!$A$2:$A$174,'Racers Details'!$D$2:$D$174)</f>
        <v>#N/A</v>
      </c>
      <c r="I21" s="20" t="e">
        <f>LOOKUP(E21,'Racers Details'!$A$2:$A$174,'Racers Details'!$E$2:$E$174)</f>
        <v>#N/A</v>
      </c>
      <c r="J21" s="20" t="e">
        <f>LOOKUP(E21,'Racers Details'!$A$2:$A$174,'Racers Details'!$I$2:$I$174)</f>
        <v>#N/A</v>
      </c>
      <c r="K21" s="136"/>
      <c r="L21" s="111"/>
    </row>
    <row r="22" spans="1:22" x14ac:dyDescent="0.2">
      <c r="A22" s="69">
        <v>21</v>
      </c>
      <c r="B22" s="69"/>
      <c r="C22" s="69"/>
      <c r="D22" s="111"/>
      <c r="E22" s="76"/>
      <c r="F22" s="214" t="e">
        <f>LOOKUP(E22,'Racers Details'!$A$2:$A$174,'Racers Details'!$B$2:$B$174)</f>
        <v>#N/A</v>
      </c>
      <c r="G22" s="214" t="e">
        <f>LOOKUP(E22,'Racers Details'!$A$2:$A$174,'Racers Details'!$C$2:$C$174)</f>
        <v>#N/A</v>
      </c>
      <c r="H22" s="214" t="e">
        <f>LOOKUP(E22,'Racers Details'!$A$2:$A$174,'Racers Details'!$D$2:$D$174)</f>
        <v>#N/A</v>
      </c>
      <c r="I22" s="20" t="e">
        <f>LOOKUP(E22,'Racers Details'!$A$2:$A$174,'Racers Details'!$E$2:$E$174)</f>
        <v>#N/A</v>
      </c>
      <c r="J22" s="20" t="e">
        <f>LOOKUP(E22,'Racers Details'!$A$2:$A$174,'Racers Details'!$I$2:$I$174)</f>
        <v>#N/A</v>
      </c>
      <c r="K22" s="136"/>
      <c r="L22" s="111"/>
      <c r="Q22" s="23"/>
      <c r="R22" s="24"/>
      <c r="S22" s="24"/>
      <c r="T22" s="52"/>
      <c r="U22" s="24"/>
    </row>
    <row r="23" spans="1:22" x14ac:dyDescent="0.2">
      <c r="A23" s="69">
        <v>22</v>
      </c>
      <c r="B23" s="69"/>
      <c r="C23" s="69"/>
      <c r="D23" s="111"/>
      <c r="E23" s="76"/>
      <c r="F23" s="214" t="e">
        <f>LOOKUP(E23,'Racers Details'!$A$2:$A$174,'Racers Details'!$B$2:$B$174)</f>
        <v>#N/A</v>
      </c>
      <c r="G23" s="214" t="e">
        <f>LOOKUP(E23,'Racers Details'!$A$2:$A$174,'Racers Details'!$C$2:$C$174)</f>
        <v>#N/A</v>
      </c>
      <c r="H23" s="214" t="e">
        <f>LOOKUP(E23,'Racers Details'!$A$2:$A$174,'Racers Details'!$D$2:$D$174)</f>
        <v>#N/A</v>
      </c>
      <c r="I23" s="20" t="e">
        <f>LOOKUP(E23,'Racers Details'!$A$2:$A$174,'Racers Details'!$E$2:$E$174)</f>
        <v>#N/A</v>
      </c>
      <c r="J23" s="20" t="e">
        <f>LOOKUP(E23,'Racers Details'!$A$2:$A$174,'Racers Details'!$I$2:$I$174)</f>
        <v>#N/A</v>
      </c>
      <c r="K23" s="136"/>
      <c r="L23" s="111"/>
    </row>
    <row r="24" spans="1:22" x14ac:dyDescent="0.2">
      <c r="A24" s="69">
        <v>23</v>
      </c>
      <c r="B24" s="69"/>
      <c r="C24" s="69"/>
      <c r="D24" s="111"/>
      <c r="E24" s="76"/>
      <c r="F24" s="214" t="e">
        <f>LOOKUP(E24,'Racers Details'!$A$2:$A$174,'Racers Details'!$B$2:$B$174)</f>
        <v>#N/A</v>
      </c>
      <c r="G24" s="214" t="e">
        <f>LOOKUP(E24,'Racers Details'!$A$2:$A$174,'Racers Details'!$C$2:$C$174)</f>
        <v>#N/A</v>
      </c>
      <c r="H24" s="214" t="e">
        <f>LOOKUP(E24,'Racers Details'!$A$2:$A$174,'Racers Details'!$D$2:$D$174)</f>
        <v>#N/A</v>
      </c>
      <c r="I24" s="20" t="e">
        <f>LOOKUP(E24,'Racers Details'!$A$2:$A$174,'Racers Details'!$E$2:$E$174)</f>
        <v>#N/A</v>
      </c>
      <c r="J24" s="20" t="e">
        <f>LOOKUP(E24,'Racers Details'!$A$2:$A$174,'Racers Details'!$I$2:$I$174)</f>
        <v>#N/A</v>
      </c>
      <c r="K24" s="136"/>
      <c r="L24" s="111"/>
      <c r="N24"/>
    </row>
    <row r="25" spans="1:22" x14ac:dyDescent="0.2">
      <c r="A25" s="69">
        <v>24</v>
      </c>
      <c r="B25" s="69"/>
      <c r="C25" s="69"/>
      <c r="D25" s="111"/>
      <c r="E25" s="76"/>
      <c r="F25" s="214" t="e">
        <f>LOOKUP(E25,'Racers Details'!$A$2:$A$174,'Racers Details'!$B$2:$B$174)</f>
        <v>#N/A</v>
      </c>
      <c r="G25" s="214" t="e">
        <f>LOOKUP(E25,'Racers Details'!$A$2:$A$174,'Racers Details'!$C$2:$C$174)</f>
        <v>#N/A</v>
      </c>
      <c r="H25" s="214" t="e">
        <f>LOOKUP(E25,'Racers Details'!$A$2:$A$174,'Racers Details'!$D$2:$D$174)</f>
        <v>#N/A</v>
      </c>
      <c r="I25" s="20" t="e">
        <f>LOOKUP(E25,'Racers Details'!$A$2:$A$174,'Racers Details'!$E$2:$E$174)</f>
        <v>#N/A</v>
      </c>
      <c r="J25" s="20" t="e">
        <f>LOOKUP(E25,'Racers Details'!$A$2:$A$174,'Racers Details'!$I$2:$I$174)</f>
        <v>#N/A</v>
      </c>
      <c r="K25" s="136"/>
      <c r="L25" s="111"/>
    </row>
    <row r="26" spans="1:22" x14ac:dyDescent="0.2">
      <c r="A26" s="69">
        <v>25</v>
      </c>
      <c r="B26" s="69"/>
      <c r="C26" s="69"/>
      <c r="D26" s="111"/>
      <c r="E26" s="76"/>
      <c r="F26" s="214" t="e">
        <f>LOOKUP(E26,'Racers Details'!$A$2:$A$174,'Racers Details'!$B$2:$B$174)</f>
        <v>#N/A</v>
      </c>
      <c r="G26" s="214" t="e">
        <f>LOOKUP(E26,'Racers Details'!$A$2:$A$174,'Racers Details'!$C$2:$C$174)</f>
        <v>#N/A</v>
      </c>
      <c r="H26" s="214" t="e">
        <f>LOOKUP(E26,'Racers Details'!$A$2:$A$174,'Racers Details'!$D$2:$D$174)</f>
        <v>#N/A</v>
      </c>
      <c r="I26" s="20" t="e">
        <f>LOOKUP(E26,'Racers Details'!$A$2:$A$174,'Racers Details'!$E$2:$E$174)</f>
        <v>#N/A</v>
      </c>
      <c r="J26" s="20" t="e">
        <f>LOOKUP(E26,'Racers Details'!$A$2:$A$174,'Racers Details'!$I$2:$I$174)</f>
        <v>#N/A</v>
      </c>
      <c r="K26" s="136"/>
      <c r="L26" s="111"/>
    </row>
    <row r="27" spans="1:22" x14ac:dyDescent="0.2">
      <c r="A27" s="69">
        <v>26</v>
      </c>
      <c r="B27" s="69"/>
      <c r="C27" s="69"/>
      <c r="D27" s="111"/>
      <c r="E27" s="76"/>
      <c r="F27" s="214" t="e">
        <f>LOOKUP(E27,'Racers Details'!$A$2:$A$174,'Racers Details'!$B$2:$B$174)</f>
        <v>#N/A</v>
      </c>
      <c r="G27" s="214" t="e">
        <f>LOOKUP(E27,'Racers Details'!$A$2:$A$174,'Racers Details'!$C$2:$C$174)</f>
        <v>#N/A</v>
      </c>
      <c r="H27" s="214" t="e">
        <f>LOOKUP(E27,'Racers Details'!$A$2:$A$174,'Racers Details'!$D$2:$D$174)</f>
        <v>#N/A</v>
      </c>
      <c r="I27" s="20" t="e">
        <f>LOOKUP(E27,'Racers Details'!$A$2:$A$174,'Racers Details'!$E$2:$E$174)</f>
        <v>#N/A</v>
      </c>
      <c r="J27" s="20" t="e">
        <f>LOOKUP(E27,'Racers Details'!$A$2:$A$174,'Racers Details'!$I$2:$I$174)</f>
        <v>#N/A</v>
      </c>
      <c r="K27" s="136"/>
      <c r="L27" s="111"/>
    </row>
    <row r="28" spans="1:22" x14ac:dyDescent="0.2">
      <c r="A28" s="69">
        <v>27</v>
      </c>
      <c r="B28" s="69"/>
      <c r="C28" s="69"/>
      <c r="D28" s="111"/>
      <c r="E28" s="76"/>
      <c r="F28" s="214" t="e">
        <f>LOOKUP(E28,'Racers Details'!$A$2:$A$174,'Racers Details'!$B$2:$B$174)</f>
        <v>#N/A</v>
      </c>
      <c r="G28" s="214" t="e">
        <f>LOOKUP(E28,'Racers Details'!$A$2:$A$174,'Racers Details'!$C$2:$C$174)</f>
        <v>#N/A</v>
      </c>
      <c r="H28" s="214" t="e">
        <f>LOOKUP(E28,'Racers Details'!$A$2:$A$174,'Racers Details'!$D$2:$D$174)</f>
        <v>#N/A</v>
      </c>
      <c r="I28" s="20" t="e">
        <f>LOOKUP(E28,'Racers Details'!$A$2:$A$174,'Racers Details'!$E$2:$E$174)</f>
        <v>#N/A</v>
      </c>
      <c r="J28" s="20" t="e">
        <f>LOOKUP(E28,'Racers Details'!$A$2:$A$174,'Racers Details'!$I$2:$I$174)</f>
        <v>#N/A</v>
      </c>
      <c r="K28" s="136"/>
      <c r="L28" s="111"/>
    </row>
    <row r="29" spans="1:22" x14ac:dyDescent="0.2">
      <c r="A29" s="69">
        <v>28</v>
      </c>
      <c r="B29" s="69"/>
      <c r="C29" s="69"/>
      <c r="D29" s="111"/>
      <c r="E29" s="76"/>
      <c r="F29" s="214" t="e">
        <f>LOOKUP(E29,'Racers Details'!$A$2:$A$174,'Racers Details'!$B$2:$B$174)</f>
        <v>#N/A</v>
      </c>
      <c r="G29" s="214" t="e">
        <f>LOOKUP(E29,'Racers Details'!$A$2:$A$174,'Racers Details'!$C$2:$C$174)</f>
        <v>#N/A</v>
      </c>
      <c r="H29" s="214" t="e">
        <f>LOOKUP(E29,'Racers Details'!$A$2:$A$174,'Racers Details'!$D$2:$D$174)</f>
        <v>#N/A</v>
      </c>
      <c r="I29" s="20" t="e">
        <f>LOOKUP(E29,'Racers Details'!$A$2:$A$174,'Racers Details'!$E$2:$E$174)</f>
        <v>#N/A</v>
      </c>
      <c r="J29" s="20" t="e">
        <f>LOOKUP(E29,'Racers Details'!$A$2:$A$174,'Racers Details'!$I$2:$I$174)</f>
        <v>#N/A</v>
      </c>
      <c r="K29" s="136"/>
      <c r="L29" s="111"/>
    </row>
    <row r="30" spans="1:22" x14ac:dyDescent="0.2">
      <c r="A30" s="69">
        <v>29</v>
      </c>
      <c r="B30" s="69"/>
      <c r="C30" s="69"/>
      <c r="D30" s="69"/>
      <c r="E30" s="78"/>
      <c r="F30" s="214" t="e">
        <f>LOOKUP(E30,'Racers Details'!$A$2:$A$174,'Racers Details'!$B$2:$B$174)</f>
        <v>#N/A</v>
      </c>
      <c r="G30" s="214" t="e">
        <f>LOOKUP(E30,'Racers Details'!$A$2:$A$174,'Racers Details'!$C$2:$C$174)</f>
        <v>#N/A</v>
      </c>
      <c r="H30" s="214" t="e">
        <f>LOOKUP(E30,'Racers Details'!$A$2:$A$174,'Racers Details'!$D$2:$D$174)</f>
        <v>#N/A</v>
      </c>
      <c r="I30" s="20" t="e">
        <f>LOOKUP(E30,'Racers Details'!$A$2:$A$174,'Racers Details'!$E$2:$E$174)</f>
        <v>#N/A</v>
      </c>
      <c r="J30" s="20" t="e">
        <f>LOOKUP(E30,'Racers Details'!$A$2:$A$174,'Racers Details'!$I$2:$I$174)</f>
        <v>#N/A</v>
      </c>
      <c r="K30" s="79"/>
      <c r="L30" s="69"/>
      <c r="N30"/>
    </row>
    <row r="31" spans="1:22" x14ac:dyDescent="0.2">
      <c r="A31" s="69">
        <v>30</v>
      </c>
      <c r="B31" s="69"/>
      <c r="C31" s="69"/>
      <c r="D31" s="69"/>
      <c r="E31" s="78"/>
      <c r="F31" s="214" t="e">
        <f>LOOKUP(E31,'Racers Details'!$A$2:$A$174,'Racers Details'!$B$2:$B$174)</f>
        <v>#N/A</v>
      </c>
      <c r="G31" s="214" t="e">
        <f>LOOKUP(E31,'Racers Details'!$A$2:$A$174,'Racers Details'!$C$2:$C$174)</f>
        <v>#N/A</v>
      </c>
      <c r="H31" s="214" t="e">
        <f>LOOKUP(E31,'Racers Details'!$A$2:$A$174,'Racers Details'!$D$2:$D$174)</f>
        <v>#N/A</v>
      </c>
      <c r="I31" s="20" t="e">
        <f>LOOKUP(E31,'Racers Details'!$A$2:$A$174,'Racers Details'!$E$2:$E$174)</f>
        <v>#N/A</v>
      </c>
      <c r="J31" s="20" t="e">
        <f>LOOKUP(E31,'Racers Details'!$A$2:$A$174,'Racers Details'!$I$2:$I$174)</f>
        <v>#N/A</v>
      </c>
      <c r="K31" s="79"/>
      <c r="L31" s="69"/>
    </row>
    <row r="32" spans="1:22" x14ac:dyDescent="0.2">
      <c r="A32" s="69"/>
      <c r="B32" s="69"/>
      <c r="C32" s="69"/>
      <c r="D32" s="69"/>
      <c r="E32" s="78"/>
      <c r="F32" s="77"/>
      <c r="G32" s="77"/>
      <c r="H32" s="77"/>
      <c r="I32" s="69"/>
      <c r="J32" s="69"/>
      <c r="K32" s="79"/>
      <c r="L32" s="69"/>
    </row>
    <row r="33" spans="1:12" x14ac:dyDescent="0.2">
      <c r="A33" s="69"/>
      <c r="B33" s="69"/>
      <c r="C33" s="69"/>
      <c r="D33" s="69"/>
      <c r="E33" s="78"/>
      <c r="F33" s="77"/>
      <c r="G33" s="77"/>
      <c r="H33" s="77"/>
      <c r="I33" s="69"/>
      <c r="J33" s="69"/>
      <c r="K33" s="79"/>
      <c r="L33" s="69"/>
    </row>
    <row r="34" spans="1:12" x14ac:dyDescent="0.2">
      <c r="A34" s="69"/>
      <c r="B34" s="69"/>
      <c r="C34" s="69"/>
      <c r="D34" s="69"/>
      <c r="E34" s="78"/>
      <c r="F34" s="77"/>
      <c r="G34" s="77"/>
      <c r="H34" s="77"/>
      <c r="I34" s="69"/>
      <c r="J34" s="69"/>
      <c r="K34" s="79"/>
      <c r="L34" s="69"/>
    </row>
    <row r="35" spans="1:12" x14ac:dyDescent="0.2">
      <c r="A35" s="69"/>
      <c r="B35" s="69"/>
      <c r="C35" s="69"/>
      <c r="D35" s="69"/>
      <c r="E35" s="78"/>
      <c r="F35" s="77"/>
      <c r="G35" s="77"/>
      <c r="H35" s="77"/>
      <c r="I35" s="69"/>
      <c r="J35" s="69"/>
      <c r="K35" s="79"/>
      <c r="L35" s="69"/>
    </row>
    <row r="36" spans="1:12" x14ac:dyDescent="0.2">
      <c r="A36" s="69"/>
      <c r="B36" s="69"/>
      <c r="C36" s="69"/>
      <c r="D36" s="69"/>
      <c r="E36" s="78"/>
      <c r="F36" s="77"/>
      <c r="G36" s="77"/>
      <c r="H36" s="77"/>
      <c r="I36" s="69"/>
      <c r="J36" s="69"/>
      <c r="K36" s="79"/>
      <c r="L36" s="69"/>
    </row>
    <row r="37" spans="1:12" x14ac:dyDescent="0.2">
      <c r="A37" s="69"/>
      <c r="B37" s="69"/>
      <c r="C37" s="69"/>
      <c r="D37" s="69"/>
      <c r="E37" s="78"/>
      <c r="F37" s="77"/>
      <c r="G37" s="77"/>
      <c r="H37" s="77"/>
      <c r="I37" s="69"/>
      <c r="J37" s="69"/>
      <c r="K37" s="79"/>
      <c r="L37" s="69"/>
    </row>
    <row r="38" spans="1:12" x14ac:dyDescent="0.2">
      <c r="A38" s="69"/>
      <c r="B38" s="69"/>
      <c r="C38" s="69"/>
      <c r="D38" s="69"/>
      <c r="E38" s="78"/>
      <c r="F38" s="77"/>
      <c r="G38" s="77"/>
      <c r="H38" s="77"/>
      <c r="I38" s="69"/>
      <c r="J38" s="69"/>
      <c r="K38" s="79"/>
      <c r="L38" s="69"/>
    </row>
    <row r="39" spans="1:12" x14ac:dyDescent="0.2">
      <c r="A39" s="69"/>
      <c r="B39" s="69"/>
      <c r="C39" s="69"/>
      <c r="D39" s="69"/>
      <c r="E39" s="78"/>
      <c r="F39" s="77"/>
      <c r="G39" s="77"/>
      <c r="H39" s="77"/>
      <c r="I39" s="69"/>
      <c r="J39" s="69"/>
      <c r="K39" s="79"/>
      <c r="L39" s="69"/>
    </row>
    <row r="40" spans="1:12" x14ac:dyDescent="0.2">
      <c r="A40" s="69"/>
      <c r="B40" s="69"/>
      <c r="C40" s="69"/>
      <c r="D40" s="69"/>
      <c r="E40" s="78"/>
      <c r="F40" s="77"/>
      <c r="G40" s="77"/>
      <c r="H40" s="77"/>
      <c r="I40" s="69"/>
      <c r="J40" s="69"/>
      <c r="K40" s="79"/>
      <c r="L40" s="69"/>
    </row>
    <row r="41" spans="1:12" x14ac:dyDescent="0.2">
      <c r="A41" s="69"/>
      <c r="B41" s="69"/>
      <c r="C41" s="69"/>
      <c r="D41" s="69"/>
      <c r="E41" s="78"/>
      <c r="F41" s="77"/>
      <c r="G41" s="77"/>
      <c r="H41" s="77"/>
      <c r="I41" s="69"/>
      <c r="J41" s="69"/>
      <c r="K41" s="79"/>
      <c r="L41" s="69"/>
    </row>
    <row r="42" spans="1:12" x14ac:dyDescent="0.2">
      <c r="A42" s="69"/>
      <c r="B42" s="69"/>
      <c r="C42" s="69"/>
      <c r="D42" s="69"/>
      <c r="E42" s="78"/>
      <c r="F42" s="77"/>
      <c r="G42" s="77"/>
      <c r="H42" s="77"/>
      <c r="I42" s="69"/>
      <c r="J42" s="69"/>
      <c r="K42" s="79"/>
      <c r="L42" s="69"/>
    </row>
    <row r="43" spans="1:12" x14ac:dyDescent="0.2">
      <c r="A43" s="69"/>
      <c r="B43" s="69"/>
      <c r="C43" s="69"/>
      <c r="D43" s="69"/>
      <c r="E43" s="78"/>
      <c r="F43" s="77"/>
      <c r="G43" s="77"/>
      <c r="H43" s="77"/>
      <c r="I43" s="69"/>
      <c r="J43" s="69"/>
      <c r="K43" s="79"/>
      <c r="L43" s="69"/>
    </row>
    <row r="44" spans="1:12" x14ac:dyDescent="0.2">
      <c r="A44" s="69"/>
      <c r="B44" s="69"/>
      <c r="C44" s="69"/>
      <c r="D44" s="69"/>
      <c r="E44" s="78"/>
      <c r="F44" s="77"/>
      <c r="G44" s="77"/>
      <c r="H44" s="77"/>
      <c r="I44" s="69"/>
      <c r="J44" s="69"/>
      <c r="K44" s="79"/>
      <c r="L44" s="69"/>
    </row>
    <row r="45" spans="1:12" x14ac:dyDescent="0.2">
      <c r="A45" s="69"/>
      <c r="B45" s="69"/>
      <c r="C45" s="69"/>
      <c r="D45" s="69"/>
      <c r="E45" s="78"/>
      <c r="F45" s="77"/>
      <c r="G45" s="77"/>
      <c r="H45" s="77"/>
      <c r="I45" s="69"/>
      <c r="J45" s="69"/>
      <c r="K45" s="79"/>
      <c r="L45" s="69"/>
    </row>
    <row r="46" spans="1:12" x14ac:dyDescent="0.2">
      <c r="B46" s="71"/>
      <c r="C46" s="71"/>
      <c r="D46" s="71"/>
    </row>
    <row r="47" spans="1:12" x14ac:dyDescent="0.2">
      <c r="B47" s="71"/>
      <c r="C47" s="71"/>
      <c r="D47" s="71"/>
    </row>
    <row r="48" spans="1:12" x14ac:dyDescent="0.2">
      <c r="B48" s="71"/>
      <c r="C48" s="71"/>
      <c r="D48" s="71"/>
    </row>
    <row r="49" spans="1:12" x14ac:dyDescent="0.2">
      <c r="B49" s="71"/>
      <c r="C49" s="71"/>
    </row>
    <row r="50" spans="1:12" x14ac:dyDescent="0.2">
      <c r="B50" s="71"/>
      <c r="C50" s="71"/>
    </row>
    <row r="51" spans="1:12" x14ac:dyDescent="0.2">
      <c r="B51" s="71"/>
      <c r="C51" s="71"/>
    </row>
    <row r="52" spans="1:12" x14ac:dyDescent="0.2">
      <c r="B52" s="71"/>
      <c r="C52" s="71"/>
    </row>
    <row r="53" spans="1:12" x14ac:dyDescent="0.2">
      <c r="B53" s="71"/>
      <c r="C53" s="71"/>
    </row>
    <row r="58" spans="1:12" x14ac:dyDescent="0.2">
      <c r="A58" s="71"/>
      <c r="H58" s="70"/>
      <c r="I58" s="70"/>
      <c r="J58" s="70"/>
      <c r="K58" s="70"/>
      <c r="L58" s="70"/>
    </row>
    <row r="59" spans="1:12" x14ac:dyDescent="0.2">
      <c r="A59" s="71"/>
      <c r="H59" s="70"/>
      <c r="I59" s="70"/>
      <c r="J59" s="70"/>
      <c r="K59" s="70"/>
      <c r="L59" s="70"/>
    </row>
    <row r="60" spans="1:12" x14ac:dyDescent="0.2">
      <c r="A60" s="72"/>
      <c r="E60" s="70" t="s">
        <v>20</v>
      </c>
      <c r="H60" s="70"/>
      <c r="I60" s="70"/>
      <c r="J60" s="70"/>
      <c r="K60" s="70"/>
      <c r="L60" s="70"/>
    </row>
    <row r="61" spans="1:12" x14ac:dyDescent="0.2">
      <c r="A61" s="72"/>
      <c r="H61" s="70"/>
      <c r="I61" s="70"/>
      <c r="J61" s="70"/>
      <c r="K61" s="70"/>
      <c r="L61" s="70"/>
    </row>
    <row r="62" spans="1:12" x14ac:dyDescent="0.2">
      <c r="A62" s="73"/>
      <c r="H62" s="70"/>
      <c r="I62" s="70"/>
      <c r="J62" s="70"/>
      <c r="K62" s="70"/>
      <c r="L62" s="70"/>
    </row>
    <row r="63" spans="1:12" x14ac:dyDescent="0.2">
      <c r="H63" s="70"/>
      <c r="I63" s="70"/>
      <c r="J63" s="70"/>
      <c r="K63" s="70"/>
      <c r="L63" s="70"/>
    </row>
    <row r="64" spans="1:12" x14ac:dyDescent="0.2">
      <c r="H64" s="70"/>
      <c r="I64" s="70"/>
      <c r="J64" s="70"/>
      <c r="K64" s="70"/>
      <c r="L64" s="70"/>
    </row>
    <row r="65" spans="8:12" x14ac:dyDescent="0.2">
      <c r="H65" s="70"/>
      <c r="I65" s="70"/>
      <c r="J65" s="70"/>
      <c r="K65" s="70"/>
      <c r="L65" s="70"/>
    </row>
    <row r="66" spans="8:12" x14ac:dyDescent="0.2">
      <c r="H66" s="70"/>
      <c r="I66" s="70"/>
      <c r="J66" s="70"/>
      <c r="K66" s="70"/>
      <c r="L66" s="70"/>
    </row>
    <row r="67" spans="8:12" x14ac:dyDescent="0.2">
      <c r="H67" s="70"/>
      <c r="I67" s="70"/>
      <c r="J67" s="70"/>
      <c r="K67" s="70"/>
      <c r="L67" s="70"/>
    </row>
    <row r="68" spans="8:12" x14ac:dyDescent="0.2">
      <c r="H68" s="70"/>
      <c r="I68" s="70"/>
      <c r="J68" s="70"/>
      <c r="K68" s="70"/>
      <c r="L68" s="70"/>
    </row>
    <row r="69" spans="8:12" x14ac:dyDescent="0.2">
      <c r="H69" s="70"/>
      <c r="I69" s="70"/>
      <c r="J69" s="70"/>
      <c r="K69" s="70"/>
      <c r="L69" s="70"/>
    </row>
    <row r="70" spans="8:12" x14ac:dyDescent="0.2">
      <c r="H70" s="70"/>
      <c r="I70" s="70"/>
      <c r="J70" s="70"/>
      <c r="K70" s="70"/>
      <c r="L70" s="70"/>
    </row>
    <row r="71" spans="8:12" x14ac:dyDescent="0.2">
      <c r="H71" s="70"/>
      <c r="I71" s="70"/>
      <c r="J71" s="70"/>
      <c r="K71" s="70"/>
      <c r="L71" s="70"/>
    </row>
  </sheetData>
  <autoFilter ref="A1:L46" xr:uid="{00000000-0009-0000-0000-00000B000000}">
    <sortState xmlns:xlrd2="http://schemas.microsoft.com/office/spreadsheetml/2017/richdata2" ref="A2:M45">
      <sortCondition ref="K1:K27"/>
    </sortState>
  </autoFilter>
  <sortState xmlns:xlrd2="http://schemas.microsoft.com/office/spreadsheetml/2017/richdata2" ref="N14:Q16">
    <sortCondition ref="N14:N16"/>
  </sortState>
  <pageMargins left="0.11811023622047245" right="0.11811023622047245" top="1.9291338582677167" bottom="0.74803149606299213" header="0.31496062992125984" footer="0.31496062992125984"/>
  <pageSetup paperSize="9" orientation="portrait" horizontalDpi="300" verticalDpi="300" r:id="rId1"/>
  <headerFooter>
    <oddHeader>&amp;L&amp;"Arial,Bold"&amp;12&amp;A&amp;C
&amp;G&amp;R&amp;D</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P53"/>
  <sheetViews>
    <sheetView workbookViewId="0">
      <selection activeCell="D13" sqref="D13"/>
    </sheetView>
  </sheetViews>
  <sheetFormatPr defaultColWidth="9.140625" defaultRowHeight="12.75" x14ac:dyDescent="0.2"/>
  <cols>
    <col min="1" max="1" width="8.28515625" style="7" customWidth="1"/>
    <col min="2" max="3" width="4.5703125" style="70" customWidth="1"/>
    <col min="4" max="4" width="10.42578125" style="7" customWidth="1"/>
    <col min="5" max="6" width="12.7109375" style="7" customWidth="1"/>
    <col min="7" max="7" width="16.42578125" style="23" customWidth="1"/>
    <col min="8" max="8" width="13.85546875" style="24" customWidth="1"/>
    <col min="9" max="9" width="5.5703125" style="24" customWidth="1"/>
    <col min="10" max="10" width="10.5703125" style="52" customWidth="1"/>
    <col min="11" max="11" width="9.140625" style="24" customWidth="1"/>
    <col min="12" max="12" width="4.42578125" style="7" customWidth="1"/>
    <col min="13" max="13" width="9.140625" style="7"/>
    <col min="14" max="15" width="15.7109375" style="7" bestFit="1" customWidth="1"/>
    <col min="16" max="16" width="9.140625" style="7"/>
    <col min="17" max="17" width="4.42578125" style="7" customWidth="1"/>
    <col min="18" max="16384" width="9.140625" style="7"/>
  </cols>
  <sheetData>
    <row r="1" spans="1:16" s="18" customFormat="1" ht="38.25" x14ac:dyDescent="0.2">
      <c r="A1" s="53" t="s">
        <v>19</v>
      </c>
      <c r="B1" s="68" t="s">
        <v>105</v>
      </c>
      <c r="C1" s="68" t="s">
        <v>106</v>
      </c>
      <c r="D1" s="15" t="s">
        <v>21</v>
      </c>
      <c r="E1" s="16" t="s">
        <v>0</v>
      </c>
      <c r="F1" s="16" t="s">
        <v>1</v>
      </c>
      <c r="G1" s="16" t="s">
        <v>10</v>
      </c>
      <c r="H1" s="16" t="s">
        <v>53</v>
      </c>
      <c r="I1" s="16"/>
      <c r="J1" s="50" t="s">
        <v>22</v>
      </c>
      <c r="K1" s="17" t="s">
        <v>9</v>
      </c>
      <c r="M1" s="6" t="s">
        <v>108</v>
      </c>
    </row>
    <row r="2" spans="1:16" x14ac:dyDescent="0.2">
      <c r="A2" s="272">
        <v>1</v>
      </c>
      <c r="B2" s="69"/>
      <c r="C2" s="69"/>
      <c r="D2" s="273"/>
      <c r="E2" s="214" t="e">
        <f>LOOKUP(D2,'Racers Details'!$A$2:$A$174,'Racers Details'!$B$2:$B$174)</f>
        <v>#N/A</v>
      </c>
      <c r="F2" s="214" t="e">
        <f>LOOKUP(D2,'Racers Details'!$A$2:$A$174,'Racers Details'!$C$2:$C$174)</f>
        <v>#N/A</v>
      </c>
      <c r="G2" s="214" t="e">
        <f>LOOKUP(D2,'Racers Details'!$A$2:$A$174,'Racers Details'!$D$2:$D$174)</f>
        <v>#N/A</v>
      </c>
      <c r="H2" s="20" t="e">
        <f>LOOKUP(D2,'Racers Details'!$A$2:$A$174,'Racers Details'!$E$2:$E$174)</f>
        <v>#N/A</v>
      </c>
      <c r="I2" s="20" t="e">
        <f>LOOKUP(D2,'Racers Details'!$A$2:$A$174,'Racers Details'!$I$2:$I$174)</f>
        <v>#N/A</v>
      </c>
      <c r="J2" s="274"/>
      <c r="K2" s="21"/>
      <c r="M2" s="103" t="s">
        <v>11</v>
      </c>
      <c r="N2" s="95" t="s">
        <v>2</v>
      </c>
      <c r="O2" s="101" t="s">
        <v>3</v>
      </c>
      <c r="P2" s="102" t="s">
        <v>9</v>
      </c>
    </row>
    <row r="3" spans="1:16" x14ac:dyDescent="0.2">
      <c r="A3" s="272">
        <v>2</v>
      </c>
      <c r="B3" s="69"/>
      <c r="C3" s="69"/>
      <c r="D3" s="273"/>
      <c r="E3" s="214" t="e">
        <f>LOOKUP(D3,'Racers Details'!$A$2:$A$174,'Racers Details'!$B$2:$B$174)</f>
        <v>#N/A</v>
      </c>
      <c r="F3" s="214" t="e">
        <f>LOOKUP(D3,'Racers Details'!$A$2:$A$174,'Racers Details'!$C$2:$C$174)</f>
        <v>#N/A</v>
      </c>
      <c r="G3" s="214" t="e">
        <f>LOOKUP(D3,'Racers Details'!$A$2:$A$174,'Racers Details'!$D$2:$D$174)</f>
        <v>#N/A</v>
      </c>
      <c r="H3" s="20" t="e">
        <f>LOOKUP(D3,'Racers Details'!$A$2:$A$174,'Racers Details'!$E$2:$E$174)</f>
        <v>#N/A</v>
      </c>
      <c r="I3" s="20" t="e">
        <f>LOOKUP(D3,'Racers Details'!$A$2:$A$174,'Racers Details'!$I$2:$I$174)</f>
        <v>#N/A</v>
      </c>
      <c r="J3" s="274"/>
      <c r="K3" s="21"/>
      <c r="M3" s="84">
        <v>1</v>
      </c>
      <c r="N3" s="96" t="s">
        <v>13</v>
      </c>
      <c r="O3" s="49"/>
      <c r="P3" s="98"/>
    </row>
    <row r="4" spans="1:16" x14ac:dyDescent="0.2">
      <c r="A4" s="272">
        <v>3</v>
      </c>
      <c r="B4" s="69"/>
      <c r="C4" s="69"/>
      <c r="D4" s="273"/>
      <c r="E4" s="214" t="e">
        <f>LOOKUP(D4,'Racers Details'!$A$2:$A$174,'Racers Details'!$B$2:$B$174)</f>
        <v>#N/A</v>
      </c>
      <c r="F4" s="214" t="e">
        <f>LOOKUP(D4,'Racers Details'!$A$2:$A$174,'Racers Details'!$C$2:$C$174)</f>
        <v>#N/A</v>
      </c>
      <c r="G4" s="214" t="e">
        <f>LOOKUP(D4,'Racers Details'!$A$2:$A$174,'Racers Details'!$D$2:$D$174)</f>
        <v>#N/A</v>
      </c>
      <c r="H4" s="20" t="e">
        <f>LOOKUP(D4,'Racers Details'!$A$2:$A$174,'Racers Details'!$E$2:$E$174)</f>
        <v>#N/A</v>
      </c>
      <c r="I4" s="20" t="e">
        <f>LOOKUP(D4,'Racers Details'!$A$2:$A$174,'Racers Details'!$I$2:$I$174)</f>
        <v>#N/A</v>
      </c>
      <c r="J4" s="274"/>
      <c r="K4" s="21"/>
      <c r="M4" s="84">
        <v>2</v>
      </c>
      <c r="N4" s="96" t="s">
        <v>18</v>
      </c>
      <c r="O4" s="49"/>
      <c r="P4" s="98"/>
    </row>
    <row r="5" spans="1:16" x14ac:dyDescent="0.2">
      <c r="A5" s="272">
        <v>4</v>
      </c>
      <c r="B5" s="69"/>
      <c r="C5" s="69"/>
      <c r="D5" s="273"/>
      <c r="E5" s="214" t="e">
        <f>LOOKUP(D5,'Racers Details'!$A$2:$A$174,'Racers Details'!$B$2:$B$174)</f>
        <v>#N/A</v>
      </c>
      <c r="F5" s="214" t="e">
        <f>LOOKUP(D5,'Racers Details'!$A$2:$A$174,'Racers Details'!$C$2:$C$174)</f>
        <v>#N/A</v>
      </c>
      <c r="G5" s="214" t="e">
        <f>LOOKUP(D5,'Racers Details'!$A$2:$A$174,'Racers Details'!$D$2:$D$174)</f>
        <v>#N/A</v>
      </c>
      <c r="H5" s="20" t="e">
        <f>LOOKUP(D5,'Racers Details'!$A$2:$A$174,'Racers Details'!$E$2:$E$174)</f>
        <v>#N/A</v>
      </c>
      <c r="I5" s="20" t="e">
        <f>LOOKUP(D5,'Racers Details'!$A$2:$A$174,'Racers Details'!$I$2:$I$174)</f>
        <v>#N/A</v>
      </c>
      <c r="J5" s="278"/>
      <c r="K5" s="21"/>
      <c r="M5" s="84">
        <v>3</v>
      </c>
      <c r="N5" s="96" t="s">
        <v>14</v>
      </c>
      <c r="O5" s="49" t="s">
        <v>20</v>
      </c>
      <c r="P5" s="98" t="s">
        <v>20</v>
      </c>
    </row>
    <row r="6" spans="1:16" x14ac:dyDescent="0.2">
      <c r="A6" s="272">
        <v>5</v>
      </c>
      <c r="B6" s="69"/>
      <c r="C6" s="69"/>
      <c r="D6" s="273"/>
      <c r="E6" s="214" t="e">
        <f>LOOKUP(D6,'Racers Details'!$A$2:$A$174,'Racers Details'!$B$2:$B$174)</f>
        <v>#N/A</v>
      </c>
      <c r="F6" s="214" t="e">
        <f>LOOKUP(D6,'Racers Details'!$A$2:$A$174,'Racers Details'!$C$2:$C$174)</f>
        <v>#N/A</v>
      </c>
      <c r="G6" s="214" t="e">
        <f>LOOKUP(D6,'Racers Details'!$A$2:$A$174,'Racers Details'!$D$2:$D$174)</f>
        <v>#N/A</v>
      </c>
      <c r="H6" s="20" t="e">
        <f>LOOKUP(D6,'Racers Details'!$A$2:$A$174,'Racers Details'!$E$2:$E$174)</f>
        <v>#N/A</v>
      </c>
      <c r="I6" s="20" t="e">
        <f>LOOKUP(D6,'Racers Details'!$A$2:$A$174,'Racers Details'!$I$2:$I$174)</f>
        <v>#N/A</v>
      </c>
      <c r="J6" s="274"/>
      <c r="K6" s="21"/>
      <c r="M6" s="84">
        <v>4</v>
      </c>
      <c r="N6" s="96" t="s">
        <v>15</v>
      </c>
      <c r="O6" s="49" t="s">
        <v>20</v>
      </c>
      <c r="P6" s="98" t="s">
        <v>20</v>
      </c>
    </row>
    <row r="7" spans="1:16" x14ac:dyDescent="0.2">
      <c r="A7" s="272">
        <v>6</v>
      </c>
      <c r="B7" s="69"/>
      <c r="C7" s="69"/>
      <c r="D7" s="273"/>
      <c r="E7" s="214" t="e">
        <f>LOOKUP(D7,'Racers Details'!$A$2:$A$174,'Racers Details'!$B$2:$B$174)</f>
        <v>#N/A</v>
      </c>
      <c r="F7" s="214" t="e">
        <f>LOOKUP(D7,'Racers Details'!$A$2:$A$174,'Racers Details'!$C$2:$C$174)</f>
        <v>#N/A</v>
      </c>
      <c r="G7" s="214" t="e">
        <f>LOOKUP(D7,'Racers Details'!$A$2:$A$174,'Racers Details'!$D$2:$D$174)</f>
        <v>#N/A</v>
      </c>
      <c r="H7" s="20" t="e">
        <f>LOOKUP(D7,'Racers Details'!$A$2:$A$174,'Racers Details'!$E$2:$E$174)</f>
        <v>#N/A</v>
      </c>
      <c r="I7" s="20" t="e">
        <f>LOOKUP(D7,'Racers Details'!$A$2:$A$174,'Racers Details'!$I$2:$I$174)</f>
        <v>#N/A</v>
      </c>
      <c r="J7" s="274"/>
      <c r="K7" s="21"/>
      <c r="M7" s="84">
        <v>5</v>
      </c>
      <c r="N7" s="96" t="s">
        <v>17</v>
      </c>
      <c r="O7" s="49" t="s">
        <v>20</v>
      </c>
      <c r="P7" s="98" t="s">
        <v>20</v>
      </c>
    </row>
    <row r="8" spans="1:16" x14ac:dyDescent="0.2">
      <c r="A8" s="272">
        <v>7</v>
      </c>
      <c r="B8" s="69"/>
      <c r="C8" s="69"/>
      <c r="D8" s="273"/>
      <c r="E8" s="214" t="e">
        <f>LOOKUP(D8,'Racers Details'!$A$2:$A$174,'Racers Details'!$B$2:$B$174)</f>
        <v>#N/A</v>
      </c>
      <c r="F8" s="214" t="e">
        <f>LOOKUP(D8,'Racers Details'!$A$2:$A$174,'Racers Details'!$C$2:$C$174)</f>
        <v>#N/A</v>
      </c>
      <c r="G8" s="214" t="e">
        <f>LOOKUP(D8,'Racers Details'!$A$2:$A$174,'Racers Details'!$D$2:$D$174)</f>
        <v>#N/A</v>
      </c>
      <c r="H8" s="20" t="e">
        <f>LOOKUP(D8,'Racers Details'!$A$2:$A$174,'Racers Details'!$E$2:$E$174)</f>
        <v>#N/A</v>
      </c>
      <c r="I8" s="20" t="e">
        <f>LOOKUP(D8,'Racers Details'!$A$2:$A$174,'Racers Details'!$I$2:$I$174)</f>
        <v>#N/A</v>
      </c>
      <c r="J8" s="274"/>
      <c r="K8" s="21"/>
      <c r="M8" s="84">
        <v>6</v>
      </c>
      <c r="N8" s="96" t="s">
        <v>12</v>
      </c>
      <c r="O8" s="49"/>
      <c r="P8" s="98"/>
    </row>
    <row r="9" spans="1:16" x14ac:dyDescent="0.2">
      <c r="A9" s="272">
        <v>8</v>
      </c>
      <c r="B9" s="69"/>
      <c r="C9" s="69"/>
      <c r="D9" s="273"/>
      <c r="E9" s="214" t="e">
        <f>LOOKUP(D9,'Racers Details'!$A$2:$A$174,'Racers Details'!$B$2:$B$174)</f>
        <v>#N/A</v>
      </c>
      <c r="F9" s="214" t="e">
        <f>LOOKUP(D9,'Racers Details'!$A$2:$A$174,'Racers Details'!$C$2:$C$174)</f>
        <v>#N/A</v>
      </c>
      <c r="G9" s="214" t="e">
        <f>LOOKUP(D9,'Racers Details'!$A$2:$A$174,'Racers Details'!$D$2:$D$174)</f>
        <v>#N/A</v>
      </c>
      <c r="H9" s="20" t="e">
        <f>LOOKUP(D9,'Racers Details'!$A$2:$A$174,'Racers Details'!$E$2:$E$174)</f>
        <v>#N/A</v>
      </c>
      <c r="I9" s="20" t="e">
        <f>LOOKUP(D9,'Racers Details'!$A$2:$A$174,'Racers Details'!$I$2:$I$174)</f>
        <v>#N/A</v>
      </c>
      <c r="J9" s="274"/>
      <c r="K9" s="21"/>
      <c r="M9" s="86">
        <v>7</v>
      </c>
      <c r="N9" s="97" t="s">
        <v>16</v>
      </c>
      <c r="O9" s="99"/>
      <c r="P9" s="100"/>
    </row>
    <row r="10" spans="1:16" x14ac:dyDescent="0.2">
      <c r="A10" s="272">
        <v>9</v>
      </c>
      <c r="B10" s="69"/>
      <c r="C10" s="69"/>
      <c r="D10" s="273"/>
      <c r="E10" s="214" t="e">
        <f>LOOKUP(D10,'Racers Details'!$A$2:$A$174,'Racers Details'!$B$2:$B$174)</f>
        <v>#N/A</v>
      </c>
      <c r="F10" s="214" t="e">
        <f>LOOKUP(D10,'Racers Details'!$A$2:$A$174,'Racers Details'!$C$2:$C$174)</f>
        <v>#N/A</v>
      </c>
      <c r="G10" s="214" t="e">
        <f>LOOKUP(D10,'Racers Details'!$A$2:$A$174,'Racers Details'!$D$2:$D$174)</f>
        <v>#N/A</v>
      </c>
      <c r="H10" s="20" t="e">
        <f>LOOKUP(D10,'Racers Details'!$A$2:$A$174,'Racers Details'!$E$2:$E$174)</f>
        <v>#N/A</v>
      </c>
      <c r="I10" s="20" t="e">
        <f>LOOKUP(D10,'Racers Details'!$A$2:$A$174,'Racers Details'!$I$2:$I$174)</f>
        <v>#N/A</v>
      </c>
      <c r="J10" s="274"/>
      <c r="K10" s="21"/>
      <c r="P10" s="23"/>
    </row>
    <row r="11" spans="1:16" x14ac:dyDescent="0.2">
      <c r="A11" s="272">
        <v>10</v>
      </c>
      <c r="B11" s="69"/>
      <c r="C11" s="69"/>
      <c r="D11" s="273"/>
      <c r="E11" s="214" t="e">
        <f>LOOKUP(D11,'Racers Details'!$A$2:$A$174,'Racers Details'!$B$2:$B$174)</f>
        <v>#N/A</v>
      </c>
      <c r="F11" s="214" t="e">
        <f>LOOKUP(D11,'Racers Details'!$A$2:$A$174,'Racers Details'!$C$2:$C$174)</f>
        <v>#N/A</v>
      </c>
      <c r="G11" s="214" t="e">
        <f>LOOKUP(D11,'Racers Details'!$A$2:$A$174,'Racers Details'!$D$2:$D$174)</f>
        <v>#N/A</v>
      </c>
      <c r="H11" s="20" t="e">
        <f>LOOKUP(D11,'Racers Details'!$A$2:$A$174,'Racers Details'!$E$2:$E$174)</f>
        <v>#N/A</v>
      </c>
      <c r="I11" s="20" t="e">
        <f>LOOKUP(D11,'Racers Details'!$A$2:$A$174,'Racers Details'!$I$2:$I$174)</f>
        <v>#N/A</v>
      </c>
      <c r="J11" s="274"/>
      <c r="K11" s="21"/>
      <c r="M11" s="6" t="s">
        <v>109</v>
      </c>
      <c r="N11" s="18"/>
      <c r="O11" s="18"/>
      <c r="P11" s="23"/>
    </row>
    <row r="12" spans="1:16" x14ac:dyDescent="0.2">
      <c r="A12" s="272">
        <v>11</v>
      </c>
      <c r="B12" s="69"/>
      <c r="C12" s="69"/>
      <c r="D12" s="273"/>
      <c r="E12" s="214" t="e">
        <f>LOOKUP(D12,'Racers Details'!$A$2:$A$174,'Racers Details'!$B$2:$B$174)</f>
        <v>#N/A</v>
      </c>
      <c r="F12" s="214" t="e">
        <f>LOOKUP(D12,'Racers Details'!$A$2:$A$174,'Racers Details'!$C$2:$C$174)</f>
        <v>#N/A</v>
      </c>
      <c r="G12" s="214" t="e">
        <f>LOOKUP(D12,'Racers Details'!$A$2:$A$174,'Racers Details'!$D$2:$D$174)</f>
        <v>#N/A</v>
      </c>
      <c r="H12" s="20" t="e">
        <f>LOOKUP(D12,'Racers Details'!$A$2:$A$174,'Racers Details'!$E$2:$E$174)</f>
        <v>#N/A</v>
      </c>
      <c r="I12" s="20" t="e">
        <f>LOOKUP(D12,'Racers Details'!$A$2:$A$174,'Racers Details'!$I$2:$I$174)</f>
        <v>#N/A</v>
      </c>
      <c r="J12" s="274"/>
      <c r="K12" s="21"/>
      <c r="M12" s="104" t="s">
        <v>11</v>
      </c>
      <c r="N12" s="105" t="s">
        <v>2</v>
      </c>
      <c r="O12" s="105" t="s">
        <v>3</v>
      </c>
      <c r="P12" s="106" t="s">
        <v>9</v>
      </c>
    </row>
    <row r="13" spans="1:16" x14ac:dyDescent="0.2">
      <c r="A13" s="272">
        <v>12</v>
      </c>
      <c r="B13" s="69"/>
      <c r="C13" s="69"/>
      <c r="D13" s="273"/>
      <c r="E13" s="214" t="e">
        <f>LOOKUP(D13,'Racers Details'!$A$2:$A$174,'Racers Details'!$B$2:$B$174)</f>
        <v>#N/A</v>
      </c>
      <c r="F13" s="214" t="e">
        <f>LOOKUP(D13,'Racers Details'!$A$2:$A$174,'Racers Details'!$C$2:$C$174)</f>
        <v>#N/A</v>
      </c>
      <c r="G13" s="214" t="e">
        <f>LOOKUP(D13,'Racers Details'!$A$2:$A$174,'Racers Details'!$D$2:$D$174)</f>
        <v>#N/A</v>
      </c>
      <c r="H13" s="20" t="e">
        <f>LOOKUP(D13,'Racers Details'!$A$2:$A$174,'Racers Details'!$E$2:$E$174)</f>
        <v>#N/A</v>
      </c>
      <c r="I13" s="20" t="e">
        <f>LOOKUP(D13,'Racers Details'!$A$2:$A$174,'Racers Details'!$I$2:$I$174)</f>
        <v>#N/A</v>
      </c>
      <c r="J13" s="274"/>
      <c r="K13" s="21"/>
      <c r="M13" s="84">
        <v>1</v>
      </c>
      <c r="N13" s="96" t="s">
        <v>13</v>
      </c>
      <c r="O13" s="49"/>
      <c r="P13" s="98"/>
    </row>
    <row r="14" spans="1:16" x14ac:dyDescent="0.2">
      <c r="A14" s="272">
        <v>13</v>
      </c>
      <c r="B14" s="69"/>
      <c r="C14" s="69"/>
      <c r="D14" s="137"/>
      <c r="E14" s="214" t="e">
        <f>LOOKUP(D14,'Racers Details'!$A$2:$A$174,'Racers Details'!$B$2:$B$174)</f>
        <v>#N/A</v>
      </c>
      <c r="F14" s="214" t="e">
        <f>LOOKUP(D14,'Racers Details'!$A$2:$A$174,'Racers Details'!$C$2:$C$174)</f>
        <v>#N/A</v>
      </c>
      <c r="G14" s="214" t="e">
        <f>LOOKUP(D14,'Racers Details'!$A$2:$A$174,'Racers Details'!$D$2:$D$174)</f>
        <v>#N/A</v>
      </c>
      <c r="H14" s="20" t="e">
        <f>LOOKUP(D14,'Racers Details'!$A$2:$A$174,'Racers Details'!$E$2:$E$174)</f>
        <v>#N/A</v>
      </c>
      <c r="I14" s="20" t="e">
        <f>LOOKUP(D14,'Racers Details'!$A$2:$A$174,'Racers Details'!$I$2:$I$174)</f>
        <v>#N/A</v>
      </c>
      <c r="J14" s="189"/>
      <c r="K14" s="187"/>
      <c r="M14" s="84">
        <v>2</v>
      </c>
      <c r="N14" s="96" t="s">
        <v>18</v>
      </c>
      <c r="O14" s="49"/>
      <c r="P14" s="98"/>
    </row>
    <row r="15" spans="1:16" x14ac:dyDescent="0.2">
      <c r="A15" s="272">
        <v>14</v>
      </c>
      <c r="B15" s="69"/>
      <c r="C15" s="69"/>
      <c r="D15" s="137"/>
      <c r="E15" s="214" t="e">
        <f>LOOKUP(D15,'Racers Details'!$A$2:$A$174,'Racers Details'!$B$2:$B$174)</f>
        <v>#N/A</v>
      </c>
      <c r="F15" s="214" t="e">
        <f>LOOKUP(D15,'Racers Details'!$A$2:$A$174,'Racers Details'!$C$2:$C$174)</f>
        <v>#N/A</v>
      </c>
      <c r="G15" s="214" t="e">
        <f>LOOKUP(D15,'Racers Details'!$A$2:$A$174,'Racers Details'!$D$2:$D$174)</f>
        <v>#N/A</v>
      </c>
      <c r="H15" s="20" t="e">
        <f>LOOKUP(D15,'Racers Details'!$A$2:$A$174,'Racers Details'!$E$2:$E$174)</f>
        <v>#N/A</v>
      </c>
      <c r="I15" s="20" t="e">
        <f>LOOKUP(D15,'Racers Details'!$A$2:$A$174,'Racers Details'!$I$2:$I$174)</f>
        <v>#N/A</v>
      </c>
      <c r="J15" s="188"/>
      <c r="K15" s="187"/>
      <c r="M15" s="84">
        <v>3</v>
      </c>
      <c r="N15" s="96" t="s">
        <v>82</v>
      </c>
      <c r="O15" s="49"/>
      <c r="P15" s="98"/>
    </row>
    <row r="16" spans="1:16" x14ac:dyDescent="0.2">
      <c r="A16" s="272">
        <v>15</v>
      </c>
      <c r="B16" s="69"/>
      <c r="C16" s="69"/>
      <c r="D16" s="137"/>
      <c r="E16" s="214" t="e">
        <f>LOOKUP(D16,'Racers Details'!$A$2:$A$174,'Racers Details'!$B$2:$B$174)</f>
        <v>#N/A</v>
      </c>
      <c r="F16" s="214" t="e">
        <f>LOOKUP(D16,'Racers Details'!$A$2:$A$174,'Racers Details'!$C$2:$C$174)</f>
        <v>#N/A</v>
      </c>
      <c r="G16" s="214" t="e">
        <f>LOOKUP(D16,'Racers Details'!$A$2:$A$174,'Racers Details'!$D$2:$D$174)</f>
        <v>#N/A</v>
      </c>
      <c r="H16" s="20" t="e">
        <f>LOOKUP(D16,'Racers Details'!$A$2:$A$174,'Racers Details'!$E$2:$E$174)</f>
        <v>#N/A</v>
      </c>
      <c r="I16" s="20" t="e">
        <f>LOOKUP(D16,'Racers Details'!$A$2:$A$174,'Racers Details'!$I$2:$I$174)</f>
        <v>#N/A</v>
      </c>
      <c r="J16" s="189"/>
      <c r="K16" s="187"/>
      <c r="M16" s="84">
        <v>4</v>
      </c>
      <c r="N16" s="96" t="s">
        <v>12</v>
      </c>
      <c r="O16" s="49" t="s">
        <v>20</v>
      </c>
      <c r="P16" s="98"/>
    </row>
    <row r="17" spans="1:16" x14ac:dyDescent="0.2">
      <c r="A17" s="272">
        <v>16</v>
      </c>
      <c r="B17" s="69"/>
      <c r="C17" s="69"/>
      <c r="D17" s="137"/>
      <c r="E17" s="214" t="e">
        <f>LOOKUP(D17,'Racers Details'!$A$2:$A$174,'Racers Details'!$B$2:$B$174)</f>
        <v>#N/A</v>
      </c>
      <c r="F17" s="214" t="e">
        <f>LOOKUP(D17,'Racers Details'!$A$2:$A$174,'Racers Details'!$C$2:$C$174)</f>
        <v>#N/A</v>
      </c>
      <c r="G17" s="214" t="e">
        <f>LOOKUP(D17,'Racers Details'!$A$2:$A$174,'Racers Details'!$D$2:$D$174)</f>
        <v>#N/A</v>
      </c>
      <c r="H17" s="20" t="e">
        <f>LOOKUP(D17,'Racers Details'!$A$2:$A$174,'Racers Details'!$E$2:$E$174)</f>
        <v>#N/A</v>
      </c>
      <c r="I17" s="20" t="e">
        <f>LOOKUP(D17,'Racers Details'!$A$2:$A$174,'Racers Details'!$I$2:$I$174)</f>
        <v>#N/A</v>
      </c>
      <c r="J17" s="25"/>
      <c r="K17" s="21"/>
      <c r="M17" s="84">
        <v>5</v>
      </c>
      <c r="N17" s="96" t="s">
        <v>15</v>
      </c>
      <c r="O17" s="49" t="s">
        <v>20</v>
      </c>
      <c r="P17" s="98"/>
    </row>
    <row r="18" spans="1:16" x14ac:dyDescent="0.2">
      <c r="A18" s="272">
        <v>17</v>
      </c>
      <c r="B18" s="69"/>
      <c r="C18" s="69"/>
      <c r="D18" s="137"/>
      <c r="E18" s="214" t="e">
        <f>LOOKUP(D18,'Racers Details'!$A$2:$A$174,'Racers Details'!$B$2:$B$174)</f>
        <v>#N/A</v>
      </c>
      <c r="F18" s="214" t="e">
        <f>LOOKUP(D18,'Racers Details'!$A$2:$A$174,'Racers Details'!$C$2:$C$174)</f>
        <v>#N/A</v>
      </c>
      <c r="G18" s="214" t="e">
        <f>LOOKUP(D18,'Racers Details'!$A$2:$A$174,'Racers Details'!$D$2:$D$174)</f>
        <v>#N/A</v>
      </c>
      <c r="H18" s="20" t="e">
        <f>LOOKUP(D18,'Racers Details'!$A$2:$A$174,'Racers Details'!$E$2:$E$174)</f>
        <v>#N/A</v>
      </c>
      <c r="I18" s="20" t="e">
        <f>LOOKUP(D18,'Racers Details'!$A$2:$A$174,'Racers Details'!$I$2:$I$174)</f>
        <v>#N/A</v>
      </c>
      <c r="J18" s="34"/>
      <c r="K18" s="21"/>
      <c r="M18" s="84">
        <v>6</v>
      </c>
      <c r="N18" s="96" t="s">
        <v>16</v>
      </c>
      <c r="O18" s="49"/>
      <c r="P18" s="98"/>
    </row>
    <row r="19" spans="1:16" x14ac:dyDescent="0.2">
      <c r="A19" s="272">
        <v>18</v>
      </c>
      <c r="B19" s="69"/>
      <c r="C19" s="69"/>
      <c r="D19" s="137"/>
      <c r="E19" s="214" t="e">
        <f>LOOKUP(D19,'Racers Details'!$A$2:$A$174,'Racers Details'!$B$2:$B$174)</f>
        <v>#N/A</v>
      </c>
      <c r="F19" s="214" t="e">
        <f>LOOKUP(D19,'Racers Details'!$A$2:$A$174,'Racers Details'!$C$2:$C$174)</f>
        <v>#N/A</v>
      </c>
      <c r="G19" s="214" t="e">
        <f>LOOKUP(D19,'Racers Details'!$A$2:$A$174,'Racers Details'!$D$2:$D$174)</f>
        <v>#N/A</v>
      </c>
      <c r="H19" s="20" t="e">
        <f>LOOKUP(D19,'Racers Details'!$A$2:$A$174,'Racers Details'!$E$2:$E$174)</f>
        <v>#N/A</v>
      </c>
      <c r="I19" s="20" t="e">
        <f>LOOKUP(D19,'Racers Details'!$A$2:$A$174,'Racers Details'!$I$2:$I$174)</f>
        <v>#N/A</v>
      </c>
      <c r="J19" s="34"/>
      <c r="K19" s="21"/>
      <c r="M19" s="86">
        <v>7</v>
      </c>
      <c r="N19" s="97" t="s">
        <v>14</v>
      </c>
      <c r="O19" s="99"/>
      <c r="P19" s="100"/>
    </row>
    <row r="20" spans="1:16" x14ac:dyDescent="0.2">
      <c r="A20" s="272">
        <v>19</v>
      </c>
      <c r="B20" s="69"/>
      <c r="C20" s="69"/>
      <c r="D20" s="137"/>
      <c r="E20" s="214" t="e">
        <f>LOOKUP(D20,'Racers Details'!$A$2:$A$174,'Racers Details'!$B$2:$B$174)</f>
        <v>#N/A</v>
      </c>
      <c r="F20" s="214" t="e">
        <f>LOOKUP(D20,'Racers Details'!$A$2:$A$174,'Racers Details'!$C$2:$C$174)</f>
        <v>#N/A</v>
      </c>
      <c r="G20" s="214" t="e">
        <f>LOOKUP(D20,'Racers Details'!$A$2:$A$174,'Racers Details'!$D$2:$D$174)</f>
        <v>#N/A</v>
      </c>
      <c r="H20" s="20" t="e">
        <f>LOOKUP(D20,'Racers Details'!$A$2:$A$174,'Racers Details'!$E$2:$E$174)</f>
        <v>#N/A</v>
      </c>
      <c r="I20" s="20" t="e">
        <f>LOOKUP(D20,'Racers Details'!$A$2:$A$174,'Racers Details'!$I$2:$I$174)</f>
        <v>#N/A</v>
      </c>
      <c r="J20" s="25"/>
      <c r="K20" s="21"/>
    </row>
    <row r="21" spans="1:16" x14ac:dyDescent="0.2">
      <c r="A21" s="272">
        <v>20</v>
      </c>
      <c r="B21" s="69"/>
      <c r="C21" s="69"/>
      <c r="D21" s="137"/>
      <c r="E21" s="214" t="e">
        <f>LOOKUP(D21,'Racers Details'!$A$2:$A$174,'Racers Details'!$B$2:$B$174)</f>
        <v>#N/A</v>
      </c>
      <c r="F21" s="214" t="e">
        <f>LOOKUP(D21,'Racers Details'!$A$2:$A$174,'Racers Details'!$C$2:$C$174)</f>
        <v>#N/A</v>
      </c>
      <c r="G21" s="214" t="e">
        <f>LOOKUP(D21,'Racers Details'!$A$2:$A$174,'Racers Details'!$D$2:$D$174)</f>
        <v>#N/A</v>
      </c>
      <c r="H21" s="20" t="e">
        <f>LOOKUP(D21,'Racers Details'!$A$2:$A$174,'Racers Details'!$E$2:$E$174)</f>
        <v>#N/A</v>
      </c>
      <c r="I21" s="20" t="e">
        <f>LOOKUP(D21,'Racers Details'!$A$2:$A$174,'Racers Details'!$I$2:$I$174)</f>
        <v>#N/A</v>
      </c>
      <c r="J21" s="34"/>
      <c r="K21" s="21"/>
    </row>
    <row r="22" spans="1:16" x14ac:dyDescent="0.2">
      <c r="A22" s="272">
        <v>21</v>
      </c>
      <c r="B22" s="69"/>
      <c r="C22" s="69"/>
      <c r="D22" s="137"/>
      <c r="E22" s="214" t="e">
        <f>LOOKUP(D22,'Racers Details'!$A$2:$A$174,'Racers Details'!$B$2:$B$174)</f>
        <v>#N/A</v>
      </c>
      <c r="F22" s="214" t="e">
        <f>LOOKUP(D22,'Racers Details'!$A$2:$A$174,'Racers Details'!$C$2:$C$174)</f>
        <v>#N/A</v>
      </c>
      <c r="G22" s="214" t="e">
        <f>LOOKUP(D22,'Racers Details'!$A$2:$A$174,'Racers Details'!$D$2:$D$174)</f>
        <v>#N/A</v>
      </c>
      <c r="H22" s="20" t="e">
        <f>LOOKUP(D22,'Racers Details'!$A$2:$A$174,'Racers Details'!$E$2:$E$174)</f>
        <v>#N/A</v>
      </c>
      <c r="I22" s="20" t="e">
        <f>LOOKUP(D22,'Racers Details'!$A$2:$A$174,'Racers Details'!$I$2:$I$174)</f>
        <v>#N/A</v>
      </c>
      <c r="J22" s="25"/>
      <c r="K22" s="21"/>
      <c r="M22" s="6" t="s">
        <v>25</v>
      </c>
      <c r="N22" s="18"/>
      <c r="O22" s="18"/>
      <c r="P22" s="18"/>
    </row>
    <row r="23" spans="1:16" x14ac:dyDescent="0.2">
      <c r="A23" s="272">
        <v>22</v>
      </c>
      <c r="B23" s="69"/>
      <c r="C23" s="69"/>
      <c r="D23" s="137"/>
      <c r="E23" s="214" t="e">
        <f>LOOKUP(D23,'Racers Details'!$A$2:$A$174,'Racers Details'!$B$2:$B$174)</f>
        <v>#N/A</v>
      </c>
      <c r="F23" s="214" t="e">
        <f>LOOKUP(D23,'Racers Details'!$A$2:$A$174,'Racers Details'!$C$2:$C$174)</f>
        <v>#N/A</v>
      </c>
      <c r="G23" s="214" t="e">
        <f>LOOKUP(D23,'Racers Details'!$A$2:$A$174,'Racers Details'!$D$2:$D$174)</f>
        <v>#N/A</v>
      </c>
      <c r="H23" s="20" t="e">
        <f>LOOKUP(D23,'Racers Details'!$A$2:$A$174,'Racers Details'!$E$2:$E$174)</f>
        <v>#N/A</v>
      </c>
      <c r="I23" s="20" t="e">
        <f>LOOKUP(D23,'Racers Details'!$A$2:$A$174,'Racers Details'!$I$2:$I$174)</f>
        <v>#N/A</v>
      </c>
      <c r="J23" s="25"/>
      <c r="K23" s="21"/>
      <c r="M23" s="103" t="s">
        <v>11</v>
      </c>
      <c r="N23" s="95" t="s">
        <v>2</v>
      </c>
      <c r="O23" s="101" t="s">
        <v>3</v>
      </c>
      <c r="P23" s="102" t="s">
        <v>9</v>
      </c>
    </row>
    <row r="24" spans="1:16" x14ac:dyDescent="0.2">
      <c r="A24" s="272">
        <v>23</v>
      </c>
      <c r="B24" s="69"/>
      <c r="C24" s="69"/>
      <c r="D24" s="137"/>
      <c r="E24" s="214" t="e">
        <f>LOOKUP(D24,'Racers Details'!$A$2:$A$174,'Racers Details'!$B$2:$B$174)</f>
        <v>#N/A</v>
      </c>
      <c r="F24" s="214" t="e">
        <f>LOOKUP(D24,'Racers Details'!$A$2:$A$174,'Racers Details'!$C$2:$C$174)</f>
        <v>#N/A</v>
      </c>
      <c r="G24" s="214" t="e">
        <f>LOOKUP(D24,'Racers Details'!$A$2:$A$174,'Racers Details'!$D$2:$D$174)</f>
        <v>#N/A</v>
      </c>
      <c r="H24" s="20" t="e">
        <f>LOOKUP(D24,'Racers Details'!$A$2:$A$174,'Racers Details'!$E$2:$E$174)</f>
        <v>#N/A</v>
      </c>
      <c r="I24" s="20" t="e">
        <f>LOOKUP(D24,'Racers Details'!$A$2:$A$174,'Racers Details'!$I$2:$I$174)</f>
        <v>#N/A</v>
      </c>
      <c r="J24" s="34"/>
      <c r="K24" s="21"/>
      <c r="M24" s="84">
        <v>1</v>
      </c>
      <c r="N24" s="96" t="s">
        <v>13</v>
      </c>
      <c r="O24" s="49"/>
      <c r="P24" s="98"/>
    </row>
    <row r="25" spans="1:16" x14ac:dyDescent="0.2">
      <c r="A25" s="272">
        <v>24</v>
      </c>
      <c r="B25" s="69"/>
      <c r="C25" s="69"/>
      <c r="D25" s="137"/>
      <c r="E25" s="214" t="e">
        <f>LOOKUP(D25,'Racers Details'!$A$2:$A$174,'Racers Details'!$B$2:$B$174)</f>
        <v>#N/A</v>
      </c>
      <c r="F25" s="214" t="e">
        <f>LOOKUP(D25,'Racers Details'!$A$2:$A$174,'Racers Details'!$C$2:$C$174)</f>
        <v>#N/A</v>
      </c>
      <c r="G25" s="214" t="e">
        <f>LOOKUP(D25,'Racers Details'!$A$2:$A$174,'Racers Details'!$D$2:$D$174)</f>
        <v>#N/A</v>
      </c>
      <c r="H25" s="20" t="e">
        <f>LOOKUP(D25,'Racers Details'!$A$2:$A$174,'Racers Details'!$E$2:$E$174)</f>
        <v>#N/A</v>
      </c>
      <c r="I25" s="20" t="e">
        <f>LOOKUP(D25,'Racers Details'!$A$2:$A$174,'Racers Details'!$I$2:$I$174)</f>
        <v>#N/A</v>
      </c>
      <c r="J25" s="25"/>
      <c r="K25" s="21"/>
      <c r="M25" s="84">
        <v>2</v>
      </c>
      <c r="N25" s="96" t="s">
        <v>18</v>
      </c>
      <c r="O25" s="49"/>
      <c r="P25" s="98"/>
    </row>
    <row r="26" spans="1:16" x14ac:dyDescent="0.2">
      <c r="A26" s="272">
        <v>25</v>
      </c>
      <c r="B26" s="69"/>
      <c r="C26" s="69"/>
      <c r="D26" s="137"/>
      <c r="E26" s="214" t="e">
        <f>LOOKUP(D26,'Racers Details'!$A$2:$A$174,'Racers Details'!$B$2:$B$174)</f>
        <v>#N/A</v>
      </c>
      <c r="F26" s="214" t="e">
        <f>LOOKUP(D26,'Racers Details'!$A$2:$A$174,'Racers Details'!$C$2:$C$174)</f>
        <v>#N/A</v>
      </c>
      <c r="G26" s="214" t="e">
        <f>LOOKUP(D26,'Racers Details'!$A$2:$A$174,'Racers Details'!$D$2:$D$174)</f>
        <v>#N/A</v>
      </c>
      <c r="H26" s="20" t="e">
        <f>LOOKUP(D26,'Racers Details'!$A$2:$A$174,'Racers Details'!$E$2:$E$174)</f>
        <v>#N/A</v>
      </c>
      <c r="I26" s="20" t="e">
        <f>LOOKUP(D26,'Racers Details'!$A$2:$A$174,'Racers Details'!$I$2:$I$174)</f>
        <v>#N/A</v>
      </c>
      <c r="J26" s="25"/>
      <c r="K26" s="21"/>
      <c r="M26" s="84">
        <v>3</v>
      </c>
      <c r="N26" s="96" t="s">
        <v>14</v>
      </c>
      <c r="O26" s="49" t="s">
        <v>20</v>
      </c>
      <c r="P26" s="98" t="s">
        <v>20</v>
      </c>
    </row>
    <row r="27" spans="1:16" x14ac:dyDescent="0.2">
      <c r="A27" s="272">
        <v>26</v>
      </c>
      <c r="B27" s="69"/>
      <c r="C27" s="69"/>
      <c r="D27" s="137"/>
      <c r="E27" s="214" t="e">
        <f>LOOKUP(D27,'Racers Details'!$A$2:$A$174,'Racers Details'!$B$2:$B$174)</f>
        <v>#N/A</v>
      </c>
      <c r="F27" s="214" t="e">
        <f>LOOKUP(D27,'Racers Details'!$A$2:$A$174,'Racers Details'!$C$2:$C$174)</f>
        <v>#N/A</v>
      </c>
      <c r="G27" s="214" t="e">
        <f>LOOKUP(D27,'Racers Details'!$A$2:$A$174,'Racers Details'!$D$2:$D$174)</f>
        <v>#N/A</v>
      </c>
      <c r="H27" s="20" t="e">
        <f>LOOKUP(D27,'Racers Details'!$A$2:$A$174,'Racers Details'!$E$2:$E$174)</f>
        <v>#N/A</v>
      </c>
      <c r="I27" s="20" t="e">
        <f>LOOKUP(D27,'Racers Details'!$A$2:$A$174,'Racers Details'!$I$2:$I$174)</f>
        <v>#N/A</v>
      </c>
      <c r="J27" s="25"/>
      <c r="K27" s="21"/>
      <c r="M27" s="84">
        <v>4</v>
      </c>
      <c r="N27" s="96" t="s">
        <v>15</v>
      </c>
      <c r="O27" s="49" t="s">
        <v>20</v>
      </c>
      <c r="P27" s="98" t="s">
        <v>20</v>
      </c>
    </row>
    <row r="28" spans="1:16" x14ac:dyDescent="0.2">
      <c r="A28" s="272">
        <v>27</v>
      </c>
      <c r="B28" s="69"/>
      <c r="C28" s="69"/>
      <c r="D28" s="137"/>
      <c r="E28" s="214" t="e">
        <f>LOOKUP(D28,'Racers Details'!$A$2:$A$174,'Racers Details'!$B$2:$B$174)</f>
        <v>#N/A</v>
      </c>
      <c r="F28" s="214" t="e">
        <f>LOOKUP(D28,'Racers Details'!$A$2:$A$174,'Racers Details'!$C$2:$C$174)</f>
        <v>#N/A</v>
      </c>
      <c r="G28" s="214" t="e">
        <f>LOOKUP(D28,'Racers Details'!$A$2:$A$174,'Racers Details'!$D$2:$D$174)</f>
        <v>#N/A</v>
      </c>
      <c r="H28" s="20" t="e">
        <f>LOOKUP(D28,'Racers Details'!$A$2:$A$174,'Racers Details'!$E$2:$E$174)</f>
        <v>#N/A</v>
      </c>
      <c r="I28" s="20" t="e">
        <f>LOOKUP(D28,'Racers Details'!$A$2:$A$174,'Racers Details'!$I$2:$I$174)</f>
        <v>#N/A</v>
      </c>
      <c r="J28" s="46"/>
      <c r="K28" s="21"/>
      <c r="M28" s="84">
        <v>5</v>
      </c>
      <c r="N28" s="96" t="s">
        <v>17</v>
      </c>
      <c r="O28" s="49" t="s">
        <v>20</v>
      </c>
      <c r="P28" s="98" t="s">
        <v>20</v>
      </c>
    </row>
    <row r="29" spans="1:16" x14ac:dyDescent="0.2">
      <c r="A29" s="272">
        <v>28</v>
      </c>
      <c r="B29" s="69"/>
      <c r="C29" s="69"/>
      <c r="D29" s="137"/>
      <c r="E29" s="214" t="e">
        <f>LOOKUP(D29,'Racers Details'!$A$2:$A$174,'Racers Details'!$B$2:$B$174)</f>
        <v>#N/A</v>
      </c>
      <c r="F29" s="214" t="e">
        <f>LOOKUP(D29,'Racers Details'!$A$2:$A$174,'Racers Details'!$C$2:$C$174)</f>
        <v>#N/A</v>
      </c>
      <c r="G29" s="214" t="e">
        <f>LOOKUP(D29,'Racers Details'!$A$2:$A$174,'Racers Details'!$D$2:$D$174)</f>
        <v>#N/A</v>
      </c>
      <c r="H29" s="20" t="e">
        <f>LOOKUP(D29,'Racers Details'!$A$2:$A$174,'Racers Details'!$E$2:$E$174)</f>
        <v>#N/A</v>
      </c>
      <c r="I29" s="20" t="e">
        <f>LOOKUP(D29,'Racers Details'!$A$2:$A$174,'Racers Details'!$I$2:$I$174)</f>
        <v>#N/A</v>
      </c>
      <c r="J29" s="51"/>
      <c r="K29" s="21"/>
      <c r="M29" s="84">
        <v>6</v>
      </c>
      <c r="N29" s="96" t="s">
        <v>12</v>
      </c>
      <c r="O29" s="49"/>
      <c r="P29" s="98"/>
    </row>
    <row r="30" spans="1:16" x14ac:dyDescent="0.2">
      <c r="A30" s="272">
        <v>29</v>
      </c>
      <c r="B30" s="69"/>
      <c r="C30" s="69"/>
      <c r="D30" s="137"/>
      <c r="E30" s="214" t="e">
        <f>LOOKUP(D30,'Racers Details'!$A$2:$A$174,'Racers Details'!$B$2:$B$174)</f>
        <v>#N/A</v>
      </c>
      <c r="F30" s="214" t="e">
        <f>LOOKUP(D30,'Racers Details'!$A$2:$A$174,'Racers Details'!$C$2:$C$174)</f>
        <v>#N/A</v>
      </c>
      <c r="G30" s="214" t="e">
        <f>LOOKUP(D30,'Racers Details'!$A$2:$A$174,'Racers Details'!$D$2:$D$174)</f>
        <v>#N/A</v>
      </c>
      <c r="H30" s="20" t="e">
        <f>LOOKUP(D30,'Racers Details'!$A$2:$A$174,'Racers Details'!$E$2:$E$174)</f>
        <v>#N/A</v>
      </c>
      <c r="I30" s="20" t="e">
        <f>LOOKUP(D30,'Racers Details'!$A$2:$A$174,'Racers Details'!$I$2:$I$174)</f>
        <v>#N/A</v>
      </c>
      <c r="J30" s="51"/>
      <c r="K30" s="21"/>
      <c r="M30" s="86">
        <v>7</v>
      </c>
      <c r="N30" s="97" t="s">
        <v>16</v>
      </c>
      <c r="O30" s="99"/>
      <c r="P30" s="100"/>
    </row>
    <row r="31" spans="1:16" x14ac:dyDescent="0.2">
      <c r="A31" s="272">
        <v>30</v>
      </c>
      <c r="B31" s="69"/>
      <c r="C31" s="69"/>
      <c r="D31" s="137"/>
      <c r="E31" s="214" t="e">
        <f>LOOKUP(D31,'Racers Details'!$A$2:$A$174,'Racers Details'!$B$2:$B$174)</f>
        <v>#N/A</v>
      </c>
      <c r="F31" s="214" t="e">
        <f>LOOKUP(D31,'Racers Details'!$A$2:$A$174,'Racers Details'!$C$2:$C$174)</f>
        <v>#N/A</v>
      </c>
      <c r="G31" s="214" t="e">
        <f>LOOKUP(D31,'Racers Details'!$A$2:$A$174,'Racers Details'!$D$2:$D$174)</f>
        <v>#N/A</v>
      </c>
      <c r="H31" s="20" t="e">
        <f>LOOKUP(D31,'Racers Details'!$A$2:$A$174,'Racers Details'!$E$2:$E$174)</f>
        <v>#N/A</v>
      </c>
      <c r="I31" s="20" t="e">
        <f>LOOKUP(D31,'Racers Details'!$A$2:$A$174,'Racers Details'!$I$2:$I$174)</f>
        <v>#N/A</v>
      </c>
      <c r="J31" s="51"/>
      <c r="K31" s="21"/>
      <c r="P31" s="23"/>
    </row>
    <row r="32" spans="1:16" x14ac:dyDescent="0.2">
      <c r="A32" s="272">
        <v>31</v>
      </c>
      <c r="B32" s="69"/>
      <c r="C32" s="69"/>
      <c r="D32" s="137"/>
      <c r="E32" s="214" t="e">
        <f>LOOKUP(D32,'Racers Details'!$A$2:$A$174,'Racers Details'!$B$2:$B$174)</f>
        <v>#N/A</v>
      </c>
      <c r="F32" s="214" t="e">
        <f>LOOKUP(D32,'Racers Details'!$A$2:$A$174,'Racers Details'!$C$2:$C$174)</f>
        <v>#N/A</v>
      </c>
      <c r="G32" s="214" t="e">
        <f>LOOKUP(D32,'Racers Details'!$A$2:$A$174,'Racers Details'!$D$2:$D$174)</f>
        <v>#N/A</v>
      </c>
      <c r="H32" s="20" t="e">
        <f>LOOKUP(D32,'Racers Details'!$A$2:$A$174,'Racers Details'!$E$2:$E$174)</f>
        <v>#N/A</v>
      </c>
      <c r="I32" s="20" t="e">
        <f>LOOKUP(D32,'Racers Details'!$A$2:$A$174,'Racers Details'!$I$2:$I$174)</f>
        <v>#N/A</v>
      </c>
      <c r="J32" s="51"/>
      <c r="K32" s="21"/>
      <c r="M32" s="6" t="s">
        <v>26</v>
      </c>
      <c r="N32" s="18"/>
      <c r="O32" s="18"/>
      <c r="P32" s="23"/>
    </row>
    <row r="33" spans="1:16" x14ac:dyDescent="0.2">
      <c r="A33" s="135"/>
      <c r="B33" s="69"/>
      <c r="C33" s="69"/>
      <c r="D33" s="134"/>
      <c r="E33" s="1"/>
      <c r="F33" s="1"/>
      <c r="G33" s="1"/>
      <c r="H33" s="20"/>
      <c r="I33" s="20"/>
      <c r="J33" s="51"/>
      <c r="K33" s="21"/>
      <c r="M33" s="104" t="s">
        <v>11</v>
      </c>
      <c r="N33" s="105" t="s">
        <v>2</v>
      </c>
      <c r="O33" s="105" t="s">
        <v>3</v>
      </c>
      <c r="P33" s="106" t="s">
        <v>9</v>
      </c>
    </row>
    <row r="34" spans="1:16" x14ac:dyDescent="0.2">
      <c r="A34" s="135"/>
      <c r="B34" s="69"/>
      <c r="C34" s="69"/>
      <c r="D34" s="134"/>
      <c r="E34" s="1"/>
      <c r="F34" s="1"/>
      <c r="G34" s="1"/>
      <c r="H34" s="20"/>
      <c r="I34" s="20"/>
      <c r="J34" s="51"/>
      <c r="K34" s="21"/>
      <c r="M34" s="84">
        <v>1</v>
      </c>
      <c r="N34" s="96" t="s">
        <v>13</v>
      </c>
      <c r="O34" s="49"/>
      <c r="P34" s="98"/>
    </row>
    <row r="35" spans="1:16" x14ac:dyDescent="0.2">
      <c r="A35" s="135"/>
      <c r="B35" s="69"/>
      <c r="C35" s="69"/>
      <c r="D35" s="134"/>
      <c r="E35" s="1"/>
      <c r="F35" s="1"/>
      <c r="G35" s="1"/>
      <c r="H35" s="20"/>
      <c r="I35" s="20"/>
      <c r="J35" s="51"/>
      <c r="K35" s="21"/>
      <c r="M35" s="84">
        <v>2</v>
      </c>
      <c r="N35" s="96" t="s">
        <v>110</v>
      </c>
      <c r="O35" s="49"/>
      <c r="P35" s="98"/>
    </row>
    <row r="36" spans="1:16" x14ac:dyDescent="0.2">
      <c r="A36" s="135"/>
      <c r="B36" s="69"/>
      <c r="C36" s="69"/>
      <c r="D36" s="134"/>
      <c r="E36" s="1"/>
      <c r="F36" s="1"/>
      <c r="G36" s="1"/>
      <c r="H36" s="20"/>
      <c r="I36" s="20"/>
      <c r="J36" s="51"/>
      <c r="K36" s="21"/>
      <c r="M36" s="84">
        <v>3</v>
      </c>
      <c r="N36" s="96" t="s">
        <v>16</v>
      </c>
      <c r="O36" s="49"/>
      <c r="P36" s="98"/>
    </row>
    <row r="37" spans="1:16" x14ac:dyDescent="0.2">
      <c r="A37" s="135"/>
      <c r="B37" s="69"/>
      <c r="C37" s="69"/>
      <c r="D37" s="134"/>
      <c r="E37" s="1"/>
      <c r="F37" s="1"/>
      <c r="G37" s="1"/>
      <c r="H37" s="20"/>
      <c r="I37" s="20"/>
      <c r="J37" s="51"/>
      <c r="K37" s="21"/>
      <c r="M37" s="84">
        <v>4</v>
      </c>
      <c r="N37" s="96" t="s">
        <v>18</v>
      </c>
      <c r="O37" s="49"/>
      <c r="P37" s="98"/>
    </row>
    <row r="38" spans="1:16" x14ac:dyDescent="0.2">
      <c r="A38" s="135"/>
      <c r="B38" s="69"/>
      <c r="C38" s="69"/>
      <c r="D38" s="134"/>
      <c r="E38" s="1"/>
      <c r="F38" s="1"/>
      <c r="G38" s="1"/>
      <c r="H38" s="20"/>
      <c r="I38" s="20"/>
      <c r="J38" s="51"/>
      <c r="K38" s="21"/>
      <c r="M38" s="84">
        <v>5</v>
      </c>
      <c r="N38" s="96" t="s">
        <v>12</v>
      </c>
      <c r="O38" s="49" t="s">
        <v>20</v>
      </c>
      <c r="P38" s="98"/>
    </row>
    <row r="39" spans="1:16" x14ac:dyDescent="0.2">
      <c r="A39" s="135"/>
      <c r="B39" s="69"/>
      <c r="C39" s="69"/>
      <c r="D39" s="134"/>
      <c r="E39" s="1"/>
      <c r="F39" s="1"/>
      <c r="G39" s="1"/>
      <c r="H39" s="20"/>
      <c r="I39" s="20"/>
      <c r="J39" s="51"/>
      <c r="K39" s="21"/>
      <c r="M39" s="84">
        <v>6</v>
      </c>
      <c r="N39" s="96" t="s">
        <v>15</v>
      </c>
      <c r="O39" s="49" t="s">
        <v>20</v>
      </c>
      <c r="P39" s="98"/>
    </row>
    <row r="40" spans="1:16" x14ac:dyDescent="0.2">
      <c r="A40" s="135"/>
      <c r="B40" s="69"/>
      <c r="C40" s="69"/>
      <c r="D40" s="134"/>
      <c r="E40" s="1"/>
      <c r="F40" s="1"/>
      <c r="G40" s="1"/>
      <c r="H40" s="20"/>
      <c r="I40" s="20"/>
      <c r="J40" s="51"/>
      <c r="K40" s="21"/>
      <c r="M40" s="86">
        <v>7</v>
      </c>
      <c r="N40" s="97" t="s">
        <v>14</v>
      </c>
      <c r="O40" s="99"/>
      <c r="P40" s="100"/>
    </row>
    <row r="41" spans="1:16" x14ac:dyDescent="0.2">
      <c r="A41" s="135"/>
      <c r="B41" s="69"/>
      <c r="C41" s="69"/>
      <c r="D41" s="134"/>
      <c r="E41" s="1"/>
      <c r="F41" s="1"/>
      <c r="G41" s="1"/>
      <c r="H41" s="20"/>
      <c r="I41" s="20"/>
      <c r="J41" s="51"/>
      <c r="K41" s="21"/>
    </row>
    <row r="42" spans="1:16" x14ac:dyDescent="0.2">
      <c r="A42" s="135"/>
      <c r="B42" s="69"/>
      <c r="C42" s="69"/>
      <c r="D42" s="134"/>
      <c r="E42" s="1"/>
      <c r="F42" s="1"/>
      <c r="G42" s="1"/>
      <c r="H42" s="20"/>
      <c r="I42" s="20"/>
      <c r="J42" s="51"/>
      <c r="K42" s="21"/>
    </row>
    <row r="43" spans="1:16" x14ac:dyDescent="0.2">
      <c r="A43" s="135"/>
      <c r="B43" s="69"/>
      <c r="C43" s="69"/>
      <c r="D43" s="134"/>
      <c r="E43" s="1"/>
      <c r="F43" s="1"/>
      <c r="G43" s="1"/>
      <c r="H43" s="20"/>
      <c r="I43" s="20"/>
      <c r="J43" s="51"/>
      <c r="K43" s="21"/>
    </row>
    <row r="44" spans="1:16" x14ac:dyDescent="0.2">
      <c r="A44" s="135"/>
      <c r="B44" s="69"/>
      <c r="C44" s="69"/>
      <c r="D44" s="134"/>
      <c r="E44" s="1"/>
      <c r="F44" s="1"/>
      <c r="G44" s="1"/>
      <c r="H44" s="20"/>
      <c r="I44" s="20"/>
      <c r="J44" s="51"/>
      <c r="K44" s="21"/>
    </row>
    <row r="45" spans="1:16" x14ac:dyDescent="0.2">
      <c r="A45" s="135"/>
      <c r="B45" s="69"/>
      <c r="C45" s="69"/>
      <c r="D45" s="134"/>
      <c r="E45" s="1"/>
      <c r="F45" s="1"/>
      <c r="G45" s="1"/>
      <c r="H45" s="20"/>
      <c r="I45" s="20"/>
      <c r="J45" s="51"/>
      <c r="K45" s="21"/>
    </row>
    <row r="46" spans="1:16" x14ac:dyDescent="0.2">
      <c r="A46" s="7" t="s">
        <v>20</v>
      </c>
      <c r="B46" s="71"/>
      <c r="C46" s="71"/>
    </row>
    <row r="47" spans="1:16" x14ac:dyDescent="0.2">
      <c r="B47" s="71"/>
      <c r="C47" s="71"/>
    </row>
    <row r="48" spans="1:16" x14ac:dyDescent="0.2">
      <c r="B48" s="71"/>
      <c r="C48" s="71"/>
    </row>
    <row r="49" spans="2:3" x14ac:dyDescent="0.2">
      <c r="B49" s="71"/>
      <c r="C49" s="71"/>
    </row>
    <row r="50" spans="2:3" x14ac:dyDescent="0.2">
      <c r="B50" s="71"/>
      <c r="C50" s="71"/>
    </row>
    <row r="51" spans="2:3" x14ac:dyDescent="0.2">
      <c r="B51" s="71"/>
      <c r="C51" s="71"/>
    </row>
    <row r="52" spans="2:3" x14ac:dyDescent="0.2">
      <c r="B52" s="71"/>
      <c r="C52" s="71"/>
    </row>
    <row r="53" spans="2:3" x14ac:dyDescent="0.2">
      <c r="B53" s="71"/>
      <c r="C53" s="71"/>
    </row>
  </sheetData>
  <autoFilter ref="A1:K46" xr:uid="{00000000-0009-0000-0000-00000C000000}">
    <sortState xmlns:xlrd2="http://schemas.microsoft.com/office/spreadsheetml/2017/richdata2" ref="A2:K45">
      <sortCondition ref="J1:J27"/>
    </sortState>
  </autoFilter>
  <pageMargins left="0.11811023622047245" right="0.11811023622047245" top="1.9291338582677167" bottom="0.74803149606299213" header="0.31496062992125984" footer="0.31496062992125984"/>
  <pageSetup paperSize="9" orientation="portrait" r:id="rId1"/>
  <headerFooter>
    <oddHeader>&amp;L&amp;"Arial,Bold"&amp;12&amp;A&amp;C
&amp;G&amp;R&amp;D</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V71"/>
  <sheetViews>
    <sheetView workbookViewId="0">
      <selection activeCell="A32" sqref="A32:A45"/>
    </sheetView>
  </sheetViews>
  <sheetFormatPr defaultColWidth="9.140625" defaultRowHeight="12.75" x14ac:dyDescent="0.2"/>
  <cols>
    <col min="1" max="1" width="6.85546875" style="70" customWidth="1"/>
    <col min="2" max="4" width="4.5703125" style="70" customWidth="1"/>
    <col min="5" max="5" width="10" style="70" customWidth="1"/>
    <col min="6" max="6" width="12.5703125" style="70" bestFit="1" customWidth="1"/>
    <col min="7" max="7" width="11.42578125" style="70" bestFit="1" customWidth="1"/>
    <col min="8" max="8" width="16.42578125" style="80" customWidth="1"/>
    <col min="9" max="9" width="8.5703125" style="81" customWidth="1"/>
    <col min="10" max="10" width="8" style="81" customWidth="1"/>
    <col min="11" max="11" width="8.140625" style="82" customWidth="1"/>
    <col min="12" max="12" width="6" style="81" customWidth="1"/>
    <col min="13" max="14" width="9.140625" style="7"/>
    <col min="15" max="15" width="15.7109375" style="7" bestFit="1" customWidth="1"/>
    <col min="16" max="17" width="9.140625" style="7"/>
    <col min="18" max="18" width="3.140625" style="7" customWidth="1"/>
    <col min="19" max="19" width="9.140625" style="7"/>
    <col min="20" max="20" width="15.7109375" style="7" bestFit="1" customWidth="1"/>
    <col min="21" max="16384" width="9.140625" style="7"/>
  </cols>
  <sheetData>
    <row r="1" spans="1:22" s="18" customFormat="1" ht="45" x14ac:dyDescent="0.2">
      <c r="A1" s="68" t="s">
        <v>19</v>
      </c>
      <c r="B1" s="68" t="s">
        <v>56</v>
      </c>
      <c r="C1" s="68" t="s">
        <v>57</v>
      </c>
      <c r="D1" s="68"/>
      <c r="E1" s="68" t="s">
        <v>21</v>
      </c>
      <c r="F1" s="74" t="s">
        <v>0</v>
      </c>
      <c r="G1" s="74" t="s">
        <v>1</v>
      </c>
      <c r="H1" s="74" t="s">
        <v>10</v>
      </c>
      <c r="I1" s="74" t="s">
        <v>53</v>
      </c>
      <c r="J1" s="74" t="s">
        <v>58</v>
      </c>
      <c r="K1" s="75" t="s">
        <v>22</v>
      </c>
      <c r="L1" s="68" t="s">
        <v>9</v>
      </c>
    </row>
    <row r="2" spans="1:22" x14ac:dyDescent="0.2">
      <c r="A2" s="69">
        <v>1</v>
      </c>
      <c r="B2" s="69"/>
      <c r="C2" s="69"/>
      <c r="D2" s="69"/>
      <c r="E2" s="276"/>
      <c r="F2" s="214" t="e">
        <f>LOOKUP(E2,'Racers Details'!$A$2:$A$174,'Racers Details'!$B$2:$B$174)</f>
        <v>#N/A</v>
      </c>
      <c r="G2" s="214" t="e">
        <f>LOOKUP(E2,'Racers Details'!$A$2:$A$174,'Racers Details'!$C$2:$C$174)</f>
        <v>#N/A</v>
      </c>
      <c r="H2" s="214" t="e">
        <f>LOOKUP(E2,'Racers Details'!$A$2:$A$174,'Racers Details'!$D$2:$D$174)</f>
        <v>#N/A</v>
      </c>
      <c r="I2" s="20" t="e">
        <f>LOOKUP(E2,'Racers Details'!$A$2:$A$174,'Racers Details'!$E$2:$E$174)</f>
        <v>#N/A</v>
      </c>
      <c r="J2" s="20" t="e">
        <f>LOOKUP(E2,'Racers Details'!$A$2:$A$174,'Racers Details'!$I$2:$I$174)</f>
        <v>#N/A</v>
      </c>
      <c r="K2" s="136"/>
      <c r="L2" s="147"/>
      <c r="N2" s="83" t="s">
        <v>59</v>
      </c>
      <c r="O2" s="18"/>
      <c r="P2" s="18"/>
      <c r="Q2" s="18"/>
      <c r="R2" s="24"/>
      <c r="S2" s="108" t="s">
        <v>64</v>
      </c>
      <c r="T2" s="18"/>
      <c r="U2" s="18"/>
      <c r="V2" s="18"/>
    </row>
    <row r="3" spans="1:22" x14ac:dyDescent="0.2">
      <c r="A3" s="69">
        <v>2</v>
      </c>
      <c r="B3" s="69"/>
      <c r="C3" s="69"/>
      <c r="D3" s="69"/>
      <c r="E3" s="276"/>
      <c r="F3" s="214" t="e">
        <f>LOOKUP(E3,'Racers Details'!$A$2:$A$174,'Racers Details'!$B$2:$B$174)</f>
        <v>#N/A</v>
      </c>
      <c r="G3" s="214" t="e">
        <f>LOOKUP(E3,'Racers Details'!$A$2:$A$174,'Racers Details'!$C$2:$C$174)</f>
        <v>#N/A</v>
      </c>
      <c r="H3" s="214" t="e">
        <f>LOOKUP(E3,'Racers Details'!$A$2:$A$174,'Racers Details'!$D$2:$D$174)</f>
        <v>#N/A</v>
      </c>
      <c r="I3" s="20" t="e">
        <f>LOOKUP(E3,'Racers Details'!$A$2:$A$174,'Racers Details'!$E$2:$E$174)</f>
        <v>#N/A</v>
      </c>
      <c r="J3" s="20" t="e">
        <f>LOOKUP(E3,'Racers Details'!$A$2:$A$174,'Racers Details'!$I$2:$I$174)</f>
        <v>#N/A</v>
      </c>
      <c r="K3" s="136"/>
      <c r="L3" s="148"/>
      <c r="N3" s="55" t="s">
        <v>11</v>
      </c>
      <c r="O3" s="56" t="s">
        <v>2</v>
      </c>
      <c r="P3" s="56" t="s">
        <v>3</v>
      </c>
      <c r="Q3" s="57" t="s">
        <v>9</v>
      </c>
      <c r="R3" s="24"/>
      <c r="S3" s="55" t="s">
        <v>11</v>
      </c>
      <c r="T3" s="56" t="s">
        <v>2</v>
      </c>
      <c r="U3" s="56" t="s">
        <v>3</v>
      </c>
      <c r="V3" s="57" t="s">
        <v>9</v>
      </c>
    </row>
    <row r="4" spans="1:22" x14ac:dyDescent="0.2">
      <c r="A4" s="69">
        <v>3</v>
      </c>
      <c r="B4" s="69"/>
      <c r="C4" s="69"/>
      <c r="D4" s="69"/>
      <c r="E4" s="276"/>
      <c r="F4" s="214" t="e">
        <f>LOOKUP(E4,'Racers Details'!$A$2:$A$174,'Racers Details'!$B$2:$B$174)</f>
        <v>#N/A</v>
      </c>
      <c r="G4" s="214" t="e">
        <f>LOOKUP(E4,'Racers Details'!$A$2:$A$174,'Racers Details'!$C$2:$C$174)</f>
        <v>#N/A</v>
      </c>
      <c r="H4" s="214" t="e">
        <f>LOOKUP(E4,'Racers Details'!$A$2:$A$174,'Racers Details'!$D$2:$D$174)</f>
        <v>#N/A</v>
      </c>
      <c r="I4" s="20" t="e">
        <f>LOOKUP(E4,'Racers Details'!$A$2:$A$174,'Racers Details'!$E$2:$E$174)</f>
        <v>#N/A</v>
      </c>
      <c r="J4" s="20" t="e">
        <f>LOOKUP(E4,'Racers Details'!$A$2:$A$174,'Racers Details'!$I$2:$I$174)</f>
        <v>#N/A</v>
      </c>
      <c r="K4" s="136"/>
      <c r="L4" s="148"/>
      <c r="N4" s="44">
        <v>1</v>
      </c>
      <c r="O4" s="58" t="s">
        <v>13</v>
      </c>
      <c r="P4" s="58"/>
      <c r="Q4" s="59"/>
      <c r="R4" s="24"/>
      <c r="S4" s="44"/>
      <c r="T4" s="58" t="s">
        <v>13</v>
      </c>
      <c r="U4" s="58"/>
      <c r="V4" s="59"/>
    </row>
    <row r="5" spans="1:22" x14ac:dyDescent="0.2">
      <c r="A5" s="69">
        <v>4</v>
      </c>
      <c r="B5" s="69"/>
      <c r="C5" s="69"/>
      <c r="D5" s="69"/>
      <c r="E5" s="276"/>
      <c r="F5" s="214" t="e">
        <f>LOOKUP(E5,'Racers Details'!$A$2:$A$174,'Racers Details'!$B$2:$B$174)</f>
        <v>#N/A</v>
      </c>
      <c r="G5" s="214" t="e">
        <f>LOOKUP(E5,'Racers Details'!$A$2:$A$174,'Racers Details'!$C$2:$C$174)</f>
        <v>#N/A</v>
      </c>
      <c r="H5" s="214" t="e">
        <f>LOOKUP(E5,'Racers Details'!$A$2:$A$174,'Racers Details'!$D$2:$D$174)</f>
        <v>#N/A</v>
      </c>
      <c r="I5" s="20" t="e">
        <f>LOOKUP(E5,'Racers Details'!$A$2:$A$174,'Racers Details'!$E$2:$E$174)</f>
        <v>#N/A</v>
      </c>
      <c r="J5" s="20" t="e">
        <f>LOOKUP(E5,'Racers Details'!$A$2:$A$174,'Racers Details'!$I$2:$I$174)</f>
        <v>#N/A</v>
      </c>
      <c r="K5" s="136"/>
      <c r="L5" s="148"/>
      <c r="N5" s="44"/>
      <c r="O5" s="58" t="s">
        <v>14</v>
      </c>
      <c r="P5" s="58"/>
      <c r="Q5" s="59"/>
      <c r="R5" s="24"/>
      <c r="S5" s="44"/>
      <c r="T5" s="58" t="s">
        <v>14</v>
      </c>
      <c r="U5" s="58"/>
      <c r="V5" s="59"/>
    </row>
    <row r="6" spans="1:22" x14ac:dyDescent="0.2">
      <c r="A6" s="69">
        <v>5</v>
      </c>
      <c r="B6" s="69"/>
      <c r="C6" s="69"/>
      <c r="D6" s="69"/>
      <c r="E6" s="276"/>
      <c r="F6" s="214" t="e">
        <f>LOOKUP(E6,'Racers Details'!$A$2:$A$174,'Racers Details'!$B$2:$B$174)</f>
        <v>#N/A</v>
      </c>
      <c r="G6" s="214" t="e">
        <f>LOOKUP(E6,'Racers Details'!$A$2:$A$174,'Racers Details'!$C$2:$C$174)</f>
        <v>#N/A</v>
      </c>
      <c r="H6" s="214" t="e">
        <f>LOOKUP(E6,'Racers Details'!$A$2:$A$174,'Racers Details'!$D$2:$D$174)</f>
        <v>#N/A</v>
      </c>
      <c r="I6" s="20" t="e">
        <f>LOOKUP(E6,'Racers Details'!$A$2:$A$174,'Racers Details'!$E$2:$E$174)</f>
        <v>#N/A</v>
      </c>
      <c r="J6" s="20" t="e">
        <f>LOOKUP(E6,'Racers Details'!$A$2:$A$174,'Racers Details'!$I$2:$I$174)</f>
        <v>#N/A</v>
      </c>
      <c r="K6" s="136"/>
      <c r="L6" s="147"/>
      <c r="N6" s="44"/>
      <c r="O6" s="58" t="s">
        <v>16</v>
      </c>
      <c r="P6" s="58"/>
      <c r="Q6" s="59"/>
      <c r="R6" s="24"/>
      <c r="S6" s="44"/>
      <c r="T6" s="58" t="s">
        <v>16</v>
      </c>
      <c r="U6" s="58"/>
      <c r="V6" s="59"/>
    </row>
    <row r="7" spans="1:22" x14ac:dyDescent="0.2">
      <c r="A7" s="69">
        <v>6</v>
      </c>
      <c r="B7" s="69"/>
      <c r="C7" s="69"/>
      <c r="D7" s="69"/>
      <c r="E7" s="276"/>
      <c r="F7" s="214" t="e">
        <f>LOOKUP(E7,'Racers Details'!$A$2:$A$174,'Racers Details'!$B$2:$B$174)</f>
        <v>#N/A</v>
      </c>
      <c r="G7" s="214" t="e">
        <f>LOOKUP(E7,'Racers Details'!$A$2:$A$174,'Racers Details'!$C$2:$C$174)</f>
        <v>#N/A</v>
      </c>
      <c r="H7" s="214" t="e">
        <f>LOOKUP(E7,'Racers Details'!$A$2:$A$174,'Racers Details'!$D$2:$D$174)</f>
        <v>#N/A</v>
      </c>
      <c r="I7" s="20" t="e">
        <f>LOOKUP(E7,'Racers Details'!$A$2:$A$174,'Racers Details'!$E$2:$E$174)</f>
        <v>#N/A</v>
      </c>
      <c r="J7" s="20" t="e">
        <f>LOOKUP(E7,'Racers Details'!$A$2:$A$174,'Racers Details'!$I$2:$I$174)</f>
        <v>#N/A</v>
      </c>
      <c r="K7" s="136"/>
      <c r="L7" s="147"/>
      <c r="N7" s="44"/>
      <c r="O7" s="58" t="s">
        <v>12</v>
      </c>
      <c r="P7" s="58"/>
      <c r="Q7" s="59"/>
      <c r="R7" s="24"/>
      <c r="S7" s="44"/>
      <c r="T7" s="58" t="s">
        <v>12</v>
      </c>
      <c r="U7" s="58"/>
      <c r="V7" s="59"/>
    </row>
    <row r="8" spans="1:22" x14ac:dyDescent="0.2">
      <c r="A8" s="69">
        <v>7</v>
      </c>
      <c r="B8" s="69"/>
      <c r="C8" s="69"/>
      <c r="D8" s="69"/>
      <c r="E8" s="276"/>
      <c r="F8" s="214" t="e">
        <f>LOOKUP(E8,'Racers Details'!$A$2:$A$174,'Racers Details'!$B$2:$B$174)</f>
        <v>#N/A</v>
      </c>
      <c r="G8" s="214" t="e">
        <f>LOOKUP(E8,'Racers Details'!$A$2:$A$174,'Racers Details'!$C$2:$C$174)</f>
        <v>#N/A</v>
      </c>
      <c r="H8" s="214" t="e">
        <f>LOOKUP(E8,'Racers Details'!$A$2:$A$174,'Racers Details'!$D$2:$D$174)</f>
        <v>#N/A</v>
      </c>
      <c r="I8" s="20" t="e">
        <f>LOOKUP(E8,'Racers Details'!$A$2:$A$174,'Racers Details'!$E$2:$E$174)</f>
        <v>#N/A</v>
      </c>
      <c r="J8" s="20" t="e">
        <f>LOOKUP(E8,'Racers Details'!$A$2:$A$174,'Racers Details'!$I$2:$I$174)</f>
        <v>#N/A</v>
      </c>
      <c r="K8" s="136"/>
      <c r="L8" s="147"/>
      <c r="N8" s="44"/>
      <c r="O8" s="58" t="s">
        <v>15</v>
      </c>
      <c r="P8" s="58"/>
      <c r="Q8" s="59"/>
      <c r="R8" s="24"/>
      <c r="S8" s="44"/>
      <c r="T8" s="58" t="s">
        <v>15</v>
      </c>
      <c r="U8" s="58" t="s">
        <v>20</v>
      </c>
      <c r="V8" s="59" t="s">
        <v>20</v>
      </c>
    </row>
    <row r="9" spans="1:22" x14ac:dyDescent="0.2">
      <c r="A9" s="69">
        <v>8</v>
      </c>
      <c r="B9" s="69"/>
      <c r="C9" s="69"/>
      <c r="D9" s="69"/>
      <c r="E9" s="276"/>
      <c r="F9" s="214" t="e">
        <f>LOOKUP(E9,'Racers Details'!$A$2:$A$174,'Racers Details'!$B$2:$B$174)</f>
        <v>#N/A</v>
      </c>
      <c r="G9" s="214" t="e">
        <f>LOOKUP(E9,'Racers Details'!$A$2:$A$174,'Racers Details'!$C$2:$C$174)</f>
        <v>#N/A</v>
      </c>
      <c r="H9" s="214" t="e">
        <f>LOOKUP(E9,'Racers Details'!$A$2:$A$174,'Racers Details'!$D$2:$D$174)</f>
        <v>#N/A</v>
      </c>
      <c r="I9" s="20" t="e">
        <f>LOOKUP(E9,'Racers Details'!$A$2:$A$174,'Racers Details'!$E$2:$E$174)</f>
        <v>#N/A</v>
      </c>
      <c r="J9" s="20" t="e">
        <f>LOOKUP(E9,'Racers Details'!$A$2:$A$174,'Racers Details'!$I$2:$I$174)</f>
        <v>#N/A</v>
      </c>
      <c r="K9" s="136"/>
      <c r="L9" s="147"/>
      <c r="N9" s="44"/>
      <c r="O9" s="58" t="s">
        <v>17</v>
      </c>
      <c r="P9" s="58" t="s">
        <v>20</v>
      </c>
      <c r="Q9" s="59" t="s">
        <v>20</v>
      </c>
      <c r="R9" s="24"/>
      <c r="S9" s="44"/>
      <c r="T9" s="58" t="s">
        <v>17</v>
      </c>
      <c r="U9" s="58" t="s">
        <v>20</v>
      </c>
      <c r="V9" s="59" t="s">
        <v>20</v>
      </c>
    </row>
    <row r="10" spans="1:22" x14ac:dyDescent="0.2">
      <c r="A10" s="69">
        <v>9</v>
      </c>
      <c r="B10" s="69"/>
      <c r="C10" s="69"/>
      <c r="D10" s="69"/>
      <c r="E10" s="276"/>
      <c r="F10" s="214" t="e">
        <f>LOOKUP(E10,'Racers Details'!$A$2:$A$174,'Racers Details'!$B$2:$B$174)</f>
        <v>#N/A</v>
      </c>
      <c r="G10" s="214" t="e">
        <f>LOOKUP(E10,'Racers Details'!$A$2:$A$174,'Racers Details'!$C$2:$C$174)</f>
        <v>#N/A</v>
      </c>
      <c r="H10" s="214" t="e">
        <f>LOOKUP(E10,'Racers Details'!$A$2:$A$174,'Racers Details'!$D$2:$D$174)</f>
        <v>#N/A</v>
      </c>
      <c r="I10" s="20" t="e">
        <f>LOOKUP(E10,'Racers Details'!$A$2:$A$174,'Racers Details'!$E$2:$E$174)</f>
        <v>#N/A</v>
      </c>
      <c r="J10" s="20" t="e">
        <f>LOOKUP(E10,'Racers Details'!$A$2:$A$174,'Racers Details'!$I$2:$I$174)</f>
        <v>#N/A</v>
      </c>
      <c r="K10" s="136"/>
      <c r="L10" s="255"/>
      <c r="N10" s="45"/>
      <c r="O10" s="60" t="s">
        <v>18</v>
      </c>
      <c r="P10" s="60" t="s">
        <v>20</v>
      </c>
      <c r="Q10" s="61" t="s">
        <v>20</v>
      </c>
      <c r="R10" s="24"/>
      <c r="S10" s="45"/>
      <c r="T10" s="60" t="s">
        <v>18</v>
      </c>
      <c r="U10" s="60" t="s">
        <v>20</v>
      </c>
      <c r="V10" s="61" t="s">
        <v>20</v>
      </c>
    </row>
    <row r="11" spans="1:22" x14ac:dyDescent="0.2">
      <c r="A11" s="69">
        <v>10</v>
      </c>
      <c r="B11" s="69"/>
      <c r="C11" s="69"/>
      <c r="D11" s="69"/>
      <c r="E11" s="276"/>
      <c r="F11" s="214" t="e">
        <f>LOOKUP(E11,'Racers Details'!$A$2:$A$174,'Racers Details'!$B$2:$B$174)</f>
        <v>#N/A</v>
      </c>
      <c r="G11" s="214" t="e">
        <f>LOOKUP(E11,'Racers Details'!$A$2:$A$174,'Racers Details'!$C$2:$C$174)</f>
        <v>#N/A</v>
      </c>
      <c r="H11" s="214" t="e">
        <f>LOOKUP(E11,'Racers Details'!$A$2:$A$174,'Racers Details'!$D$2:$D$174)</f>
        <v>#N/A</v>
      </c>
      <c r="I11" s="20" t="e">
        <f>LOOKUP(E11,'Racers Details'!$A$2:$A$174,'Racers Details'!$E$2:$E$174)</f>
        <v>#N/A</v>
      </c>
      <c r="J11" s="20" t="e">
        <f>LOOKUP(E11,'Racers Details'!$A$2:$A$174,'Racers Details'!$I$2:$I$174)</f>
        <v>#N/A</v>
      </c>
      <c r="K11" s="136"/>
      <c r="L11" s="255"/>
      <c r="R11" s="24"/>
    </row>
    <row r="12" spans="1:22" x14ac:dyDescent="0.2">
      <c r="A12" s="69">
        <v>11</v>
      </c>
      <c r="B12" s="69"/>
      <c r="C12" s="69"/>
      <c r="D12" s="69"/>
      <c r="E12" s="276"/>
      <c r="F12" s="214" t="e">
        <f>LOOKUP(E12,'Racers Details'!$A$2:$A$174,'Racers Details'!$B$2:$B$174)</f>
        <v>#N/A</v>
      </c>
      <c r="G12" s="214" t="e">
        <f>LOOKUP(E12,'Racers Details'!$A$2:$A$174,'Racers Details'!$C$2:$C$174)</f>
        <v>#N/A</v>
      </c>
      <c r="H12" s="214" t="e">
        <f>LOOKUP(E12,'Racers Details'!$A$2:$A$174,'Racers Details'!$D$2:$D$174)</f>
        <v>#N/A</v>
      </c>
      <c r="I12" s="20" t="e">
        <f>LOOKUP(E12,'Racers Details'!$A$2:$A$174,'Racers Details'!$E$2:$E$174)</f>
        <v>#N/A</v>
      </c>
      <c r="J12" s="20" t="e">
        <f>LOOKUP(E12,'Racers Details'!$A$2:$A$174,'Racers Details'!$I$2:$I$174)</f>
        <v>#N/A</v>
      </c>
      <c r="K12" s="136"/>
      <c r="L12" s="255"/>
      <c r="N12" s="107" t="s">
        <v>62</v>
      </c>
      <c r="R12" s="24"/>
      <c r="S12" s="107" t="s">
        <v>63</v>
      </c>
    </row>
    <row r="13" spans="1:22" x14ac:dyDescent="0.2">
      <c r="A13" s="69">
        <v>12</v>
      </c>
      <c r="B13" s="69"/>
      <c r="C13" s="69"/>
      <c r="D13" s="69"/>
      <c r="E13" s="276"/>
      <c r="F13" s="214" t="e">
        <f>LOOKUP(E13,'Racers Details'!$A$2:$A$174,'Racers Details'!$B$2:$B$174)</f>
        <v>#N/A</v>
      </c>
      <c r="G13" s="214" t="e">
        <f>LOOKUP(E13,'Racers Details'!$A$2:$A$174,'Racers Details'!$C$2:$C$174)</f>
        <v>#N/A</v>
      </c>
      <c r="H13" s="214" t="e">
        <f>LOOKUP(E13,'Racers Details'!$A$2:$A$174,'Racers Details'!$D$2:$D$174)</f>
        <v>#N/A</v>
      </c>
      <c r="I13" s="20" t="e">
        <f>LOOKUP(E13,'Racers Details'!$A$2:$A$174,'Racers Details'!$E$2:$E$174)</f>
        <v>#N/A</v>
      </c>
      <c r="J13" s="20" t="e">
        <f>LOOKUP(E13,'Racers Details'!$A$2:$A$174,'Racers Details'!$I$2:$I$174)</f>
        <v>#N/A</v>
      </c>
      <c r="K13" s="136"/>
      <c r="L13" s="255"/>
      <c r="N13" s="65" t="s">
        <v>11</v>
      </c>
      <c r="O13" s="66" t="s">
        <v>2</v>
      </c>
      <c r="P13" s="66" t="s">
        <v>3</v>
      </c>
      <c r="Q13" s="67" t="s">
        <v>9</v>
      </c>
      <c r="R13" s="24"/>
      <c r="S13" s="62" t="s">
        <v>11</v>
      </c>
      <c r="T13" s="63" t="s">
        <v>2</v>
      </c>
      <c r="U13" s="63" t="s">
        <v>3</v>
      </c>
      <c r="V13" s="64" t="s">
        <v>9</v>
      </c>
    </row>
    <row r="14" spans="1:22" x14ac:dyDescent="0.2">
      <c r="A14" s="69">
        <v>13</v>
      </c>
      <c r="B14" s="69"/>
      <c r="C14" s="69"/>
      <c r="D14" s="69"/>
      <c r="E14" s="276"/>
      <c r="F14" s="214" t="e">
        <f>LOOKUP(E14,'Racers Details'!$A$2:$A$174,'Racers Details'!$B$2:$B$174)</f>
        <v>#N/A</v>
      </c>
      <c r="G14" s="214" t="e">
        <f>LOOKUP(E14,'Racers Details'!$A$2:$A$174,'Racers Details'!$C$2:$C$174)</f>
        <v>#N/A</v>
      </c>
      <c r="H14" s="214" t="e">
        <f>LOOKUP(E14,'Racers Details'!$A$2:$A$174,'Racers Details'!$D$2:$D$174)</f>
        <v>#N/A</v>
      </c>
      <c r="I14" s="20" t="e">
        <f>LOOKUP(E14,'Racers Details'!$A$2:$A$174,'Racers Details'!$E$2:$E$174)</f>
        <v>#N/A</v>
      </c>
      <c r="J14" s="20" t="e">
        <f>LOOKUP(E14,'Racers Details'!$A$2:$A$174,'Racers Details'!$I$2:$I$174)</f>
        <v>#N/A</v>
      </c>
      <c r="K14" s="136"/>
      <c r="L14" s="147"/>
      <c r="N14" s="44">
        <v>1</v>
      </c>
      <c r="O14" s="58" t="s">
        <v>13</v>
      </c>
      <c r="P14" s="58"/>
      <c r="Q14" s="59"/>
      <c r="R14" s="24"/>
      <c r="S14" s="44">
        <v>1</v>
      </c>
      <c r="T14" s="58" t="s">
        <v>13</v>
      </c>
      <c r="U14" s="58"/>
      <c r="V14" s="59"/>
    </row>
    <row r="15" spans="1:22" x14ac:dyDescent="0.2">
      <c r="A15" s="69">
        <v>14</v>
      </c>
      <c r="B15" s="69"/>
      <c r="C15" s="69"/>
      <c r="D15" s="69"/>
      <c r="E15" s="276"/>
      <c r="F15" s="214" t="e">
        <f>LOOKUP(E15,'Racers Details'!$A$2:$A$174,'Racers Details'!$B$2:$B$174)</f>
        <v>#N/A</v>
      </c>
      <c r="G15" s="214" t="e">
        <f>LOOKUP(E15,'Racers Details'!$A$2:$A$174,'Racers Details'!$C$2:$C$174)</f>
        <v>#N/A</v>
      </c>
      <c r="H15" s="214" t="e">
        <f>LOOKUP(E15,'Racers Details'!$A$2:$A$174,'Racers Details'!$D$2:$D$174)</f>
        <v>#N/A</v>
      </c>
      <c r="I15" s="20" t="e">
        <f>LOOKUP(E15,'Racers Details'!$A$2:$A$174,'Racers Details'!$E$2:$E$174)</f>
        <v>#N/A</v>
      </c>
      <c r="J15" s="20" t="e">
        <f>LOOKUP(E15,'Racers Details'!$A$2:$A$174,'Racers Details'!$I$2:$I$174)</f>
        <v>#N/A</v>
      </c>
      <c r="K15" s="136"/>
      <c r="L15" s="111"/>
      <c r="N15" s="44">
        <v>2</v>
      </c>
      <c r="O15" s="58" t="s">
        <v>14</v>
      </c>
      <c r="P15" s="58"/>
      <c r="Q15" s="59"/>
      <c r="R15" s="24"/>
      <c r="S15" s="44"/>
      <c r="T15" s="58" t="s">
        <v>16</v>
      </c>
      <c r="U15" s="58"/>
      <c r="V15" s="59"/>
    </row>
    <row r="16" spans="1:22" x14ac:dyDescent="0.2">
      <c r="A16" s="69">
        <v>15</v>
      </c>
      <c r="B16" s="69"/>
      <c r="C16" s="69"/>
      <c r="D16" s="69"/>
      <c r="E16" s="276"/>
      <c r="F16" s="214" t="e">
        <f>LOOKUP(E16,'Racers Details'!$A$2:$A$174,'Racers Details'!$B$2:$B$174)</f>
        <v>#N/A</v>
      </c>
      <c r="G16" s="214" t="e">
        <f>LOOKUP(E16,'Racers Details'!$A$2:$A$174,'Racers Details'!$C$2:$C$174)</f>
        <v>#N/A</v>
      </c>
      <c r="H16" s="214" t="e">
        <f>LOOKUP(E16,'Racers Details'!$A$2:$A$174,'Racers Details'!$D$2:$D$174)</f>
        <v>#N/A</v>
      </c>
      <c r="I16" s="20" t="e">
        <f>LOOKUP(E16,'Racers Details'!$A$2:$A$174,'Racers Details'!$E$2:$E$174)</f>
        <v>#N/A</v>
      </c>
      <c r="J16" s="20" t="e">
        <f>LOOKUP(E16,'Racers Details'!$A$2:$A$174,'Racers Details'!$I$2:$I$174)</f>
        <v>#N/A</v>
      </c>
      <c r="K16" s="136"/>
      <c r="L16" s="111"/>
      <c r="N16" s="44"/>
      <c r="O16" s="58" t="s">
        <v>16</v>
      </c>
      <c r="P16" s="58"/>
      <c r="Q16" s="59"/>
      <c r="R16" s="24"/>
      <c r="S16" s="44"/>
      <c r="T16" s="58" t="s">
        <v>12</v>
      </c>
      <c r="U16" s="58"/>
      <c r="V16" s="59"/>
    </row>
    <row r="17" spans="1:22" x14ac:dyDescent="0.2">
      <c r="A17" s="69">
        <v>16</v>
      </c>
      <c r="B17" s="69"/>
      <c r="C17" s="69"/>
      <c r="D17" s="69"/>
      <c r="E17" s="277"/>
      <c r="F17" s="214" t="e">
        <f>LOOKUP(E17,'Racers Details'!$A$2:$A$174,'Racers Details'!$B$2:$B$174)</f>
        <v>#N/A</v>
      </c>
      <c r="G17" s="214" t="e">
        <f>LOOKUP(E17,'Racers Details'!$A$2:$A$174,'Racers Details'!$C$2:$C$174)</f>
        <v>#N/A</v>
      </c>
      <c r="H17" s="214" t="e">
        <f>LOOKUP(E17,'Racers Details'!$A$2:$A$174,'Racers Details'!$D$2:$D$174)</f>
        <v>#N/A</v>
      </c>
      <c r="I17" s="20" t="e">
        <f>LOOKUP(E17,'Racers Details'!$A$2:$A$174,'Racers Details'!$E$2:$E$174)</f>
        <v>#N/A</v>
      </c>
      <c r="J17" s="20" t="e">
        <f>LOOKUP(E17,'Racers Details'!$A$2:$A$174,'Racers Details'!$I$2:$I$174)</f>
        <v>#N/A</v>
      </c>
      <c r="K17" s="136"/>
      <c r="L17" s="111"/>
      <c r="N17" s="44"/>
      <c r="O17" s="58" t="s">
        <v>12</v>
      </c>
      <c r="P17" s="58"/>
      <c r="Q17" s="59"/>
      <c r="R17" s="24"/>
      <c r="S17" s="44"/>
      <c r="T17" s="58" t="s">
        <v>14</v>
      </c>
      <c r="U17" s="58"/>
      <c r="V17" s="59"/>
    </row>
    <row r="18" spans="1:22" x14ac:dyDescent="0.2">
      <c r="A18" s="69">
        <v>17</v>
      </c>
      <c r="B18" s="69"/>
      <c r="C18" s="69"/>
      <c r="D18" s="69"/>
      <c r="E18" s="276"/>
      <c r="F18" s="214" t="e">
        <f>LOOKUP(E18,'Racers Details'!$A$2:$A$174,'Racers Details'!$B$2:$B$174)</f>
        <v>#N/A</v>
      </c>
      <c r="G18" s="214" t="e">
        <f>LOOKUP(E18,'Racers Details'!$A$2:$A$174,'Racers Details'!$C$2:$C$174)</f>
        <v>#N/A</v>
      </c>
      <c r="H18" s="214" t="e">
        <f>LOOKUP(E18,'Racers Details'!$A$2:$A$174,'Racers Details'!$D$2:$D$174)</f>
        <v>#N/A</v>
      </c>
      <c r="I18" s="20" t="e">
        <f>LOOKUP(E18,'Racers Details'!$A$2:$A$174,'Racers Details'!$E$2:$E$174)</f>
        <v>#N/A</v>
      </c>
      <c r="J18" s="20" t="e">
        <f>LOOKUP(E18,'Racers Details'!$A$2:$A$174,'Racers Details'!$I$2:$I$174)</f>
        <v>#N/A</v>
      </c>
      <c r="K18" s="136"/>
      <c r="L18" s="111"/>
      <c r="N18" s="44"/>
      <c r="O18" s="58" t="s">
        <v>15</v>
      </c>
      <c r="P18" s="58" t="s">
        <v>20</v>
      </c>
      <c r="Q18" s="59" t="s">
        <v>20</v>
      </c>
      <c r="R18" s="24"/>
      <c r="S18" s="44"/>
      <c r="T18" s="58" t="s">
        <v>15</v>
      </c>
      <c r="U18" s="58" t="s">
        <v>20</v>
      </c>
      <c r="V18" s="59" t="s">
        <v>20</v>
      </c>
    </row>
    <row r="19" spans="1:22" x14ac:dyDescent="0.2">
      <c r="A19" s="69">
        <v>18</v>
      </c>
      <c r="B19" s="69"/>
      <c r="C19" s="69"/>
      <c r="D19" s="69"/>
      <c r="E19" s="276"/>
      <c r="F19" s="214" t="e">
        <f>LOOKUP(E19,'Racers Details'!$A$2:$A$174,'Racers Details'!$B$2:$B$174)</f>
        <v>#N/A</v>
      </c>
      <c r="G19" s="214" t="e">
        <f>LOOKUP(E19,'Racers Details'!$A$2:$A$174,'Racers Details'!$C$2:$C$174)</f>
        <v>#N/A</v>
      </c>
      <c r="H19" s="214" t="e">
        <f>LOOKUP(E19,'Racers Details'!$A$2:$A$174,'Racers Details'!$D$2:$D$174)</f>
        <v>#N/A</v>
      </c>
      <c r="I19" s="20" t="e">
        <f>LOOKUP(E19,'Racers Details'!$A$2:$A$174,'Racers Details'!$E$2:$E$174)</f>
        <v>#N/A</v>
      </c>
      <c r="J19" s="20" t="e">
        <f>LOOKUP(E19,'Racers Details'!$A$2:$A$174,'Racers Details'!$I$2:$I$174)</f>
        <v>#N/A</v>
      </c>
      <c r="K19" s="136"/>
      <c r="L19" s="111"/>
      <c r="N19" s="44"/>
      <c r="O19" s="58" t="s">
        <v>17</v>
      </c>
      <c r="P19" s="58" t="s">
        <v>20</v>
      </c>
      <c r="Q19" s="59" t="s">
        <v>20</v>
      </c>
      <c r="R19" s="24"/>
      <c r="S19" s="44"/>
      <c r="T19" s="58" t="s">
        <v>17</v>
      </c>
      <c r="U19" s="58" t="s">
        <v>20</v>
      </c>
      <c r="V19" s="59" t="s">
        <v>20</v>
      </c>
    </row>
    <row r="20" spans="1:22" x14ac:dyDescent="0.2">
      <c r="A20" s="69">
        <v>19</v>
      </c>
      <c r="B20" s="69"/>
      <c r="C20" s="69"/>
      <c r="D20" s="69"/>
      <c r="E20" s="276"/>
      <c r="F20" s="214" t="e">
        <f>LOOKUP(E20,'Racers Details'!$A$2:$A$174,'Racers Details'!$B$2:$B$174)</f>
        <v>#N/A</v>
      </c>
      <c r="G20" s="214" t="e">
        <f>LOOKUP(E20,'Racers Details'!$A$2:$A$174,'Racers Details'!$C$2:$C$174)</f>
        <v>#N/A</v>
      </c>
      <c r="H20" s="214" t="e">
        <f>LOOKUP(E20,'Racers Details'!$A$2:$A$174,'Racers Details'!$D$2:$D$174)</f>
        <v>#N/A</v>
      </c>
      <c r="I20" s="20" t="e">
        <f>LOOKUP(E20,'Racers Details'!$A$2:$A$174,'Racers Details'!$E$2:$E$174)</f>
        <v>#N/A</v>
      </c>
      <c r="J20" s="20" t="e">
        <f>LOOKUP(E20,'Racers Details'!$A$2:$A$174,'Racers Details'!$I$2:$I$174)</f>
        <v>#N/A</v>
      </c>
      <c r="K20" s="136"/>
      <c r="L20" s="111"/>
      <c r="N20" s="45"/>
      <c r="O20" s="60" t="s">
        <v>18</v>
      </c>
      <c r="P20" s="60" t="s">
        <v>20</v>
      </c>
      <c r="Q20" s="61" t="s">
        <v>20</v>
      </c>
      <c r="R20" s="24"/>
      <c r="S20" s="45"/>
      <c r="T20" s="60" t="s">
        <v>18</v>
      </c>
      <c r="U20" s="60" t="s">
        <v>20</v>
      </c>
      <c r="V20" s="61" t="s">
        <v>20</v>
      </c>
    </row>
    <row r="21" spans="1:22" x14ac:dyDescent="0.2">
      <c r="A21" s="69">
        <v>20</v>
      </c>
      <c r="B21" s="69"/>
      <c r="C21" s="69"/>
      <c r="D21" s="69"/>
      <c r="E21" s="276"/>
      <c r="F21" s="214" t="e">
        <f>LOOKUP(E21,'Racers Details'!$A$2:$A$174,'Racers Details'!$B$2:$B$174)</f>
        <v>#N/A</v>
      </c>
      <c r="G21" s="214" t="e">
        <f>LOOKUP(E21,'Racers Details'!$A$2:$A$174,'Racers Details'!$C$2:$C$174)</f>
        <v>#N/A</v>
      </c>
      <c r="H21" s="214" t="e">
        <f>LOOKUP(E21,'Racers Details'!$A$2:$A$174,'Racers Details'!$D$2:$D$174)</f>
        <v>#N/A</v>
      </c>
      <c r="I21" s="20" t="e">
        <f>LOOKUP(E21,'Racers Details'!$A$2:$A$174,'Racers Details'!$E$2:$E$174)</f>
        <v>#N/A</v>
      </c>
      <c r="J21" s="20" t="e">
        <f>LOOKUP(E21,'Racers Details'!$A$2:$A$174,'Racers Details'!$I$2:$I$174)</f>
        <v>#N/A</v>
      </c>
      <c r="K21" s="136"/>
      <c r="L21" s="111"/>
    </row>
    <row r="22" spans="1:22" x14ac:dyDescent="0.2">
      <c r="A22" s="69">
        <v>21</v>
      </c>
      <c r="B22" s="69"/>
      <c r="C22" s="69"/>
      <c r="D22" s="111"/>
      <c r="E22" s="76"/>
      <c r="F22" s="214" t="e">
        <f>LOOKUP(E22,'Racers Details'!$A$2:$A$174,'Racers Details'!$B$2:$B$174)</f>
        <v>#N/A</v>
      </c>
      <c r="G22" s="214" t="e">
        <f>LOOKUP(E22,'Racers Details'!$A$2:$A$174,'Racers Details'!$C$2:$C$174)</f>
        <v>#N/A</v>
      </c>
      <c r="H22" s="214" t="e">
        <f>LOOKUP(E22,'Racers Details'!$A$2:$A$174,'Racers Details'!$D$2:$D$174)</f>
        <v>#N/A</v>
      </c>
      <c r="I22" s="20" t="e">
        <f>LOOKUP(E22,'Racers Details'!$A$2:$A$174,'Racers Details'!$E$2:$E$174)</f>
        <v>#N/A</v>
      </c>
      <c r="J22" s="20" t="e">
        <f>LOOKUP(E22,'Racers Details'!$A$2:$A$174,'Racers Details'!$I$2:$I$174)</f>
        <v>#N/A</v>
      </c>
      <c r="K22" s="136"/>
      <c r="L22" s="111"/>
      <c r="Q22" s="23"/>
      <c r="R22" s="24"/>
      <c r="S22" s="24"/>
      <c r="T22" s="52"/>
      <c r="U22" s="24"/>
    </row>
    <row r="23" spans="1:22" x14ac:dyDescent="0.2">
      <c r="A23" s="69">
        <v>22</v>
      </c>
      <c r="B23" s="69"/>
      <c r="C23" s="69"/>
      <c r="D23" s="111"/>
      <c r="E23" s="76"/>
      <c r="F23" s="214" t="e">
        <f>LOOKUP(E23,'Racers Details'!$A$2:$A$174,'Racers Details'!$B$2:$B$174)</f>
        <v>#N/A</v>
      </c>
      <c r="G23" s="214" t="e">
        <f>LOOKUP(E23,'Racers Details'!$A$2:$A$174,'Racers Details'!$C$2:$C$174)</f>
        <v>#N/A</v>
      </c>
      <c r="H23" s="214" t="e">
        <f>LOOKUP(E23,'Racers Details'!$A$2:$A$174,'Racers Details'!$D$2:$D$174)</f>
        <v>#N/A</v>
      </c>
      <c r="I23" s="20" t="e">
        <f>LOOKUP(E23,'Racers Details'!$A$2:$A$174,'Racers Details'!$E$2:$E$174)</f>
        <v>#N/A</v>
      </c>
      <c r="J23" s="20" t="e">
        <f>LOOKUP(E23,'Racers Details'!$A$2:$A$174,'Racers Details'!$I$2:$I$174)</f>
        <v>#N/A</v>
      </c>
      <c r="K23" s="136"/>
      <c r="L23" s="111"/>
    </row>
    <row r="24" spans="1:22" x14ac:dyDescent="0.2">
      <c r="A24" s="69">
        <v>23</v>
      </c>
      <c r="B24" s="69"/>
      <c r="C24" s="69"/>
      <c r="D24" s="111"/>
      <c r="E24" s="76"/>
      <c r="F24" s="214" t="e">
        <f>LOOKUP(E24,'Racers Details'!$A$2:$A$174,'Racers Details'!$B$2:$B$174)</f>
        <v>#N/A</v>
      </c>
      <c r="G24" s="214" t="e">
        <f>LOOKUP(E24,'Racers Details'!$A$2:$A$174,'Racers Details'!$C$2:$C$174)</f>
        <v>#N/A</v>
      </c>
      <c r="H24" s="214" t="e">
        <f>LOOKUP(E24,'Racers Details'!$A$2:$A$174,'Racers Details'!$D$2:$D$174)</f>
        <v>#N/A</v>
      </c>
      <c r="I24" s="20" t="e">
        <f>LOOKUP(E24,'Racers Details'!$A$2:$A$174,'Racers Details'!$E$2:$E$174)</f>
        <v>#N/A</v>
      </c>
      <c r="J24" s="20" t="e">
        <f>LOOKUP(E24,'Racers Details'!$A$2:$A$174,'Racers Details'!$I$2:$I$174)</f>
        <v>#N/A</v>
      </c>
      <c r="K24" s="136"/>
      <c r="L24" s="111"/>
      <c r="N24"/>
    </row>
    <row r="25" spans="1:22" x14ac:dyDescent="0.2">
      <c r="A25" s="69">
        <v>24</v>
      </c>
      <c r="B25" s="69"/>
      <c r="C25" s="69"/>
      <c r="D25" s="111"/>
      <c r="E25" s="76"/>
      <c r="F25" s="214" t="e">
        <f>LOOKUP(E25,'Racers Details'!$A$2:$A$174,'Racers Details'!$B$2:$B$174)</f>
        <v>#N/A</v>
      </c>
      <c r="G25" s="214" t="e">
        <f>LOOKUP(E25,'Racers Details'!$A$2:$A$174,'Racers Details'!$C$2:$C$174)</f>
        <v>#N/A</v>
      </c>
      <c r="H25" s="214" t="e">
        <f>LOOKUP(E25,'Racers Details'!$A$2:$A$174,'Racers Details'!$D$2:$D$174)</f>
        <v>#N/A</v>
      </c>
      <c r="I25" s="20" t="e">
        <f>LOOKUP(E25,'Racers Details'!$A$2:$A$174,'Racers Details'!$E$2:$E$174)</f>
        <v>#N/A</v>
      </c>
      <c r="J25" s="20" t="e">
        <f>LOOKUP(E25,'Racers Details'!$A$2:$A$174,'Racers Details'!$I$2:$I$174)</f>
        <v>#N/A</v>
      </c>
      <c r="K25" s="136"/>
      <c r="L25" s="111"/>
    </row>
    <row r="26" spans="1:22" x14ac:dyDescent="0.2">
      <c r="A26" s="69">
        <v>25</v>
      </c>
      <c r="B26" s="69"/>
      <c r="C26" s="69"/>
      <c r="D26" s="111"/>
      <c r="E26" s="76"/>
      <c r="F26" s="214" t="e">
        <f>LOOKUP(E26,'Racers Details'!$A$2:$A$174,'Racers Details'!$B$2:$B$174)</f>
        <v>#N/A</v>
      </c>
      <c r="G26" s="214" t="e">
        <f>LOOKUP(E26,'Racers Details'!$A$2:$A$174,'Racers Details'!$C$2:$C$174)</f>
        <v>#N/A</v>
      </c>
      <c r="H26" s="214" t="e">
        <f>LOOKUP(E26,'Racers Details'!$A$2:$A$174,'Racers Details'!$D$2:$D$174)</f>
        <v>#N/A</v>
      </c>
      <c r="I26" s="20" t="e">
        <f>LOOKUP(E26,'Racers Details'!$A$2:$A$174,'Racers Details'!$E$2:$E$174)</f>
        <v>#N/A</v>
      </c>
      <c r="J26" s="20" t="e">
        <f>LOOKUP(E26,'Racers Details'!$A$2:$A$174,'Racers Details'!$I$2:$I$174)</f>
        <v>#N/A</v>
      </c>
      <c r="K26" s="136"/>
      <c r="L26" s="111"/>
    </row>
    <row r="27" spans="1:22" x14ac:dyDescent="0.2">
      <c r="A27" s="69">
        <v>26</v>
      </c>
      <c r="B27" s="69"/>
      <c r="C27" s="69"/>
      <c r="D27" s="111"/>
      <c r="E27" s="76"/>
      <c r="F27" s="214" t="e">
        <f>LOOKUP(E27,'Racers Details'!$A$2:$A$174,'Racers Details'!$B$2:$B$174)</f>
        <v>#N/A</v>
      </c>
      <c r="G27" s="214" t="e">
        <f>LOOKUP(E27,'Racers Details'!$A$2:$A$174,'Racers Details'!$C$2:$C$174)</f>
        <v>#N/A</v>
      </c>
      <c r="H27" s="214" t="e">
        <f>LOOKUP(E27,'Racers Details'!$A$2:$A$174,'Racers Details'!$D$2:$D$174)</f>
        <v>#N/A</v>
      </c>
      <c r="I27" s="20" t="e">
        <f>LOOKUP(E27,'Racers Details'!$A$2:$A$174,'Racers Details'!$E$2:$E$174)</f>
        <v>#N/A</v>
      </c>
      <c r="J27" s="20" t="e">
        <f>LOOKUP(E27,'Racers Details'!$A$2:$A$174,'Racers Details'!$I$2:$I$174)</f>
        <v>#N/A</v>
      </c>
      <c r="K27" s="136"/>
      <c r="L27" s="111"/>
    </row>
    <row r="28" spans="1:22" x14ac:dyDescent="0.2">
      <c r="A28" s="69">
        <v>27</v>
      </c>
      <c r="B28" s="69"/>
      <c r="C28" s="69"/>
      <c r="D28" s="111"/>
      <c r="E28" s="76"/>
      <c r="F28" s="214" t="e">
        <f>LOOKUP(E28,'Racers Details'!$A$2:$A$174,'Racers Details'!$B$2:$B$174)</f>
        <v>#N/A</v>
      </c>
      <c r="G28" s="214" t="e">
        <f>LOOKUP(E28,'Racers Details'!$A$2:$A$174,'Racers Details'!$C$2:$C$174)</f>
        <v>#N/A</v>
      </c>
      <c r="H28" s="214" t="e">
        <f>LOOKUP(E28,'Racers Details'!$A$2:$A$174,'Racers Details'!$D$2:$D$174)</f>
        <v>#N/A</v>
      </c>
      <c r="I28" s="20" t="e">
        <f>LOOKUP(E28,'Racers Details'!$A$2:$A$174,'Racers Details'!$E$2:$E$174)</f>
        <v>#N/A</v>
      </c>
      <c r="J28" s="20" t="e">
        <f>LOOKUP(E28,'Racers Details'!$A$2:$A$174,'Racers Details'!$I$2:$I$174)</f>
        <v>#N/A</v>
      </c>
      <c r="K28" s="136"/>
      <c r="L28" s="111"/>
    </row>
    <row r="29" spans="1:22" x14ac:dyDescent="0.2">
      <c r="A29" s="69">
        <v>28</v>
      </c>
      <c r="B29" s="69"/>
      <c r="C29" s="69"/>
      <c r="D29" s="111"/>
      <c r="E29" s="76"/>
      <c r="F29" s="214" t="e">
        <f>LOOKUP(E29,'Racers Details'!$A$2:$A$174,'Racers Details'!$B$2:$B$174)</f>
        <v>#N/A</v>
      </c>
      <c r="G29" s="214" t="e">
        <f>LOOKUP(E29,'Racers Details'!$A$2:$A$174,'Racers Details'!$C$2:$C$174)</f>
        <v>#N/A</v>
      </c>
      <c r="H29" s="214" t="e">
        <f>LOOKUP(E29,'Racers Details'!$A$2:$A$174,'Racers Details'!$D$2:$D$174)</f>
        <v>#N/A</v>
      </c>
      <c r="I29" s="20" t="e">
        <f>LOOKUP(E29,'Racers Details'!$A$2:$A$174,'Racers Details'!$E$2:$E$174)</f>
        <v>#N/A</v>
      </c>
      <c r="J29" s="20" t="e">
        <f>LOOKUP(E29,'Racers Details'!$A$2:$A$174,'Racers Details'!$I$2:$I$174)</f>
        <v>#N/A</v>
      </c>
      <c r="K29" s="136"/>
      <c r="L29" s="111"/>
    </row>
    <row r="30" spans="1:22" x14ac:dyDescent="0.2">
      <c r="A30" s="69">
        <v>29</v>
      </c>
      <c r="B30" s="69"/>
      <c r="C30" s="69"/>
      <c r="D30" s="69"/>
      <c r="E30" s="78"/>
      <c r="F30" s="214" t="e">
        <f>LOOKUP(E30,'Racers Details'!$A$2:$A$174,'Racers Details'!$B$2:$B$174)</f>
        <v>#N/A</v>
      </c>
      <c r="G30" s="214" t="e">
        <f>LOOKUP(E30,'Racers Details'!$A$2:$A$174,'Racers Details'!$C$2:$C$174)</f>
        <v>#N/A</v>
      </c>
      <c r="H30" s="214" t="e">
        <f>LOOKUP(E30,'Racers Details'!$A$2:$A$174,'Racers Details'!$D$2:$D$174)</f>
        <v>#N/A</v>
      </c>
      <c r="I30" s="20" t="e">
        <f>LOOKUP(E30,'Racers Details'!$A$2:$A$174,'Racers Details'!$E$2:$E$174)</f>
        <v>#N/A</v>
      </c>
      <c r="J30" s="20" t="e">
        <f>LOOKUP(E30,'Racers Details'!$A$2:$A$174,'Racers Details'!$I$2:$I$174)</f>
        <v>#N/A</v>
      </c>
      <c r="K30" s="79"/>
      <c r="L30" s="69"/>
      <c r="N30"/>
    </row>
    <row r="31" spans="1:22" x14ac:dyDescent="0.2">
      <c r="A31" s="69">
        <v>30</v>
      </c>
      <c r="B31" s="69"/>
      <c r="C31" s="69"/>
      <c r="D31" s="69"/>
      <c r="E31" s="78"/>
      <c r="F31" s="214" t="e">
        <f>LOOKUP(E31,'Racers Details'!$A$2:$A$174,'Racers Details'!$B$2:$B$174)</f>
        <v>#N/A</v>
      </c>
      <c r="G31" s="214" t="e">
        <f>LOOKUP(E31,'Racers Details'!$A$2:$A$174,'Racers Details'!$C$2:$C$174)</f>
        <v>#N/A</v>
      </c>
      <c r="H31" s="214" t="e">
        <f>LOOKUP(E31,'Racers Details'!$A$2:$A$174,'Racers Details'!$D$2:$D$174)</f>
        <v>#N/A</v>
      </c>
      <c r="I31" s="20" t="e">
        <f>LOOKUP(E31,'Racers Details'!$A$2:$A$174,'Racers Details'!$E$2:$E$174)</f>
        <v>#N/A</v>
      </c>
      <c r="J31" s="20" t="e">
        <f>LOOKUP(E31,'Racers Details'!$A$2:$A$174,'Racers Details'!$I$2:$I$174)</f>
        <v>#N/A</v>
      </c>
      <c r="K31" s="79"/>
      <c r="L31" s="69"/>
    </row>
    <row r="32" spans="1:22" x14ac:dyDescent="0.2">
      <c r="A32" s="69"/>
      <c r="B32" s="69"/>
      <c r="C32" s="69"/>
      <c r="D32" s="69"/>
      <c r="E32" s="78"/>
      <c r="F32" s="77"/>
      <c r="G32" s="77"/>
      <c r="H32" s="77"/>
      <c r="I32" s="69"/>
      <c r="J32" s="69"/>
      <c r="K32" s="79"/>
      <c r="L32" s="69"/>
    </row>
    <row r="33" spans="1:12" x14ac:dyDescent="0.2">
      <c r="A33" s="69"/>
      <c r="B33" s="69"/>
      <c r="C33" s="69"/>
      <c r="D33" s="69"/>
      <c r="E33" s="78"/>
      <c r="F33" s="77"/>
      <c r="G33" s="77"/>
      <c r="H33" s="77"/>
      <c r="I33" s="69"/>
      <c r="J33" s="69"/>
      <c r="K33" s="79"/>
      <c r="L33" s="69"/>
    </row>
    <row r="34" spans="1:12" x14ac:dyDescent="0.2">
      <c r="A34" s="69"/>
      <c r="B34" s="69"/>
      <c r="C34" s="69"/>
      <c r="D34" s="69"/>
      <c r="E34" s="78"/>
      <c r="F34" s="77"/>
      <c r="G34" s="77"/>
      <c r="H34" s="77"/>
      <c r="I34" s="69"/>
      <c r="J34" s="69"/>
      <c r="K34" s="79"/>
      <c r="L34" s="69"/>
    </row>
    <row r="35" spans="1:12" x14ac:dyDescent="0.2">
      <c r="A35" s="69"/>
      <c r="B35" s="69"/>
      <c r="C35" s="69"/>
      <c r="D35" s="69"/>
      <c r="E35" s="78" t="s">
        <v>20</v>
      </c>
      <c r="F35" s="77"/>
      <c r="G35" s="77"/>
      <c r="H35" s="77"/>
      <c r="I35" s="69"/>
      <c r="J35" s="69"/>
      <c r="K35" s="79"/>
      <c r="L35" s="69"/>
    </row>
    <row r="36" spans="1:12" x14ac:dyDescent="0.2">
      <c r="A36" s="69"/>
      <c r="B36" s="69"/>
      <c r="C36" s="69"/>
      <c r="D36" s="69"/>
      <c r="E36" s="78" t="s">
        <v>20</v>
      </c>
      <c r="F36" s="77"/>
      <c r="G36" s="77"/>
      <c r="H36" s="77"/>
      <c r="I36" s="69"/>
      <c r="J36" s="69"/>
      <c r="K36" s="79"/>
      <c r="L36" s="69"/>
    </row>
    <row r="37" spans="1:12" x14ac:dyDescent="0.2">
      <c r="A37" s="69"/>
      <c r="B37" s="69"/>
      <c r="C37" s="69"/>
      <c r="D37" s="69"/>
      <c r="E37" s="78" t="s">
        <v>20</v>
      </c>
      <c r="F37" s="77"/>
      <c r="G37" s="77"/>
      <c r="H37" s="77"/>
      <c r="I37" s="69"/>
      <c r="J37" s="69"/>
      <c r="K37" s="79"/>
      <c r="L37" s="69"/>
    </row>
    <row r="38" spans="1:12" x14ac:dyDescent="0.2">
      <c r="A38" s="69"/>
      <c r="B38" s="69"/>
      <c r="C38" s="69"/>
      <c r="D38" s="69"/>
      <c r="E38" s="78" t="s">
        <v>20</v>
      </c>
      <c r="F38" s="77"/>
      <c r="G38" s="77"/>
      <c r="H38" s="77"/>
      <c r="I38" s="69"/>
      <c r="J38" s="69"/>
      <c r="K38" s="79"/>
      <c r="L38" s="69"/>
    </row>
    <row r="39" spans="1:12" x14ac:dyDescent="0.2">
      <c r="A39" s="69"/>
      <c r="B39" s="69"/>
      <c r="C39" s="69"/>
      <c r="D39" s="69"/>
      <c r="E39" s="78" t="s">
        <v>20</v>
      </c>
      <c r="F39" s="77"/>
      <c r="G39" s="77"/>
      <c r="H39" s="77"/>
      <c r="I39" s="69"/>
      <c r="J39" s="69"/>
      <c r="K39" s="79"/>
      <c r="L39" s="69"/>
    </row>
    <row r="40" spans="1:12" x14ac:dyDescent="0.2">
      <c r="A40" s="69"/>
      <c r="B40" s="69"/>
      <c r="C40" s="69"/>
      <c r="D40" s="69"/>
      <c r="E40" s="78" t="s">
        <v>20</v>
      </c>
      <c r="F40" s="77"/>
      <c r="G40" s="77"/>
      <c r="H40" s="77"/>
      <c r="I40" s="69"/>
      <c r="J40" s="69"/>
      <c r="K40" s="79"/>
      <c r="L40" s="69"/>
    </row>
    <row r="41" spans="1:12" x14ac:dyDescent="0.2">
      <c r="A41" s="69"/>
      <c r="B41" s="69"/>
      <c r="C41" s="69"/>
      <c r="D41" s="69"/>
      <c r="E41" s="78" t="s">
        <v>20</v>
      </c>
      <c r="F41" s="77"/>
      <c r="G41" s="77"/>
      <c r="H41" s="77"/>
      <c r="I41" s="69"/>
      <c r="J41" s="69"/>
      <c r="K41" s="79"/>
      <c r="L41" s="69"/>
    </row>
    <row r="42" spans="1:12" x14ac:dyDescent="0.2">
      <c r="A42" s="69"/>
      <c r="B42" s="69"/>
      <c r="C42" s="69"/>
      <c r="D42" s="69"/>
      <c r="E42" s="78" t="s">
        <v>20</v>
      </c>
      <c r="F42" s="77"/>
      <c r="G42" s="77"/>
      <c r="H42" s="77"/>
      <c r="I42" s="69"/>
      <c r="J42" s="69"/>
      <c r="K42" s="79"/>
      <c r="L42" s="69"/>
    </row>
    <row r="43" spans="1:12" x14ac:dyDescent="0.2">
      <c r="A43" s="69"/>
      <c r="B43" s="69"/>
      <c r="C43" s="69"/>
      <c r="D43" s="69"/>
      <c r="E43" s="78" t="s">
        <v>20</v>
      </c>
      <c r="F43" s="77"/>
      <c r="G43" s="77"/>
      <c r="H43" s="77"/>
      <c r="I43" s="69"/>
      <c r="J43" s="69"/>
      <c r="K43" s="79"/>
      <c r="L43" s="69"/>
    </row>
    <row r="44" spans="1:12" x14ac:dyDescent="0.2">
      <c r="A44" s="69"/>
      <c r="B44" s="69"/>
      <c r="C44" s="69"/>
      <c r="D44" s="69"/>
      <c r="E44" s="78" t="s">
        <v>20</v>
      </c>
      <c r="F44" s="77"/>
      <c r="G44" s="77"/>
      <c r="H44" s="77"/>
      <c r="I44" s="69"/>
      <c r="J44" s="69"/>
      <c r="K44" s="79"/>
      <c r="L44" s="69"/>
    </row>
    <row r="45" spans="1:12" x14ac:dyDescent="0.2">
      <c r="A45" s="69"/>
      <c r="B45" s="69"/>
      <c r="C45" s="69"/>
      <c r="D45" s="69"/>
      <c r="E45" s="78" t="s">
        <v>20</v>
      </c>
      <c r="F45" s="77"/>
      <c r="G45" s="77"/>
      <c r="H45" s="77"/>
      <c r="I45" s="69"/>
      <c r="J45" s="69"/>
      <c r="K45" s="79"/>
      <c r="L45" s="69"/>
    </row>
    <row r="46" spans="1:12" x14ac:dyDescent="0.2">
      <c r="B46" s="71"/>
      <c r="C46" s="71"/>
      <c r="D46" s="71"/>
    </row>
    <row r="47" spans="1:12" x14ac:dyDescent="0.2">
      <c r="B47" s="71"/>
      <c r="C47" s="71"/>
      <c r="D47" s="71"/>
    </row>
    <row r="48" spans="1:12" x14ac:dyDescent="0.2">
      <c r="B48" s="71"/>
      <c r="C48" s="71"/>
      <c r="D48" s="71"/>
    </row>
    <row r="49" spans="1:12" x14ac:dyDescent="0.2">
      <c r="B49" s="71"/>
      <c r="C49" s="71"/>
    </row>
    <row r="50" spans="1:12" x14ac:dyDescent="0.2">
      <c r="B50" s="71"/>
      <c r="C50" s="71"/>
    </row>
    <row r="51" spans="1:12" x14ac:dyDescent="0.2">
      <c r="B51" s="71"/>
      <c r="C51" s="71"/>
    </row>
    <row r="52" spans="1:12" x14ac:dyDescent="0.2">
      <c r="B52" s="71"/>
      <c r="C52" s="71"/>
    </row>
    <row r="53" spans="1:12" x14ac:dyDescent="0.2">
      <c r="B53" s="71"/>
      <c r="C53" s="71"/>
    </row>
    <row r="58" spans="1:12" x14ac:dyDescent="0.2">
      <c r="A58" s="71"/>
      <c r="H58" s="70"/>
      <c r="I58" s="70"/>
      <c r="J58" s="70"/>
      <c r="K58" s="70"/>
      <c r="L58" s="70"/>
    </row>
    <row r="59" spans="1:12" x14ac:dyDescent="0.2">
      <c r="A59" s="71"/>
      <c r="H59" s="70"/>
      <c r="I59" s="70"/>
      <c r="J59" s="70"/>
      <c r="K59" s="70"/>
      <c r="L59" s="70"/>
    </row>
    <row r="60" spans="1:12" x14ac:dyDescent="0.2">
      <c r="A60" s="72"/>
      <c r="E60" s="70" t="s">
        <v>20</v>
      </c>
      <c r="H60" s="70"/>
      <c r="I60" s="70"/>
      <c r="J60" s="70"/>
      <c r="K60" s="70"/>
      <c r="L60" s="70"/>
    </row>
    <row r="61" spans="1:12" x14ac:dyDescent="0.2">
      <c r="A61" s="72"/>
      <c r="H61" s="70"/>
      <c r="I61" s="70"/>
      <c r="J61" s="70"/>
      <c r="K61" s="70"/>
      <c r="L61" s="70"/>
    </row>
    <row r="62" spans="1:12" x14ac:dyDescent="0.2">
      <c r="A62" s="73"/>
      <c r="H62" s="70"/>
      <c r="I62" s="70"/>
      <c r="J62" s="70"/>
      <c r="K62" s="70"/>
      <c r="L62" s="70"/>
    </row>
    <row r="63" spans="1:12" x14ac:dyDescent="0.2">
      <c r="H63" s="70"/>
      <c r="I63" s="70"/>
      <c r="J63" s="70"/>
      <c r="K63" s="70"/>
      <c r="L63" s="70"/>
    </row>
    <row r="64" spans="1:12" x14ac:dyDescent="0.2">
      <c r="H64" s="70"/>
      <c r="I64" s="70"/>
      <c r="J64" s="70"/>
      <c r="K64" s="70"/>
      <c r="L64" s="70"/>
    </row>
    <row r="65" spans="8:12" x14ac:dyDescent="0.2">
      <c r="H65" s="70"/>
      <c r="I65" s="70"/>
      <c r="J65" s="70"/>
      <c r="K65" s="70"/>
      <c r="L65" s="70"/>
    </row>
    <row r="66" spans="8:12" x14ac:dyDescent="0.2">
      <c r="H66" s="70"/>
      <c r="I66" s="70"/>
      <c r="J66" s="70"/>
      <c r="K66" s="70"/>
      <c r="L66" s="70"/>
    </row>
    <row r="67" spans="8:12" x14ac:dyDescent="0.2">
      <c r="H67" s="70"/>
      <c r="I67" s="70"/>
      <c r="J67" s="70"/>
      <c r="K67" s="70"/>
      <c r="L67" s="70"/>
    </row>
    <row r="68" spans="8:12" x14ac:dyDescent="0.2">
      <c r="H68" s="70"/>
      <c r="I68" s="70"/>
      <c r="J68" s="70"/>
      <c r="K68" s="70"/>
      <c r="L68" s="70"/>
    </row>
    <row r="69" spans="8:12" x14ac:dyDescent="0.2">
      <c r="H69" s="70"/>
      <c r="I69" s="70"/>
      <c r="J69" s="70"/>
      <c r="K69" s="70"/>
      <c r="L69" s="70"/>
    </row>
    <row r="70" spans="8:12" x14ac:dyDescent="0.2">
      <c r="H70" s="70"/>
      <c r="I70" s="70"/>
      <c r="J70" s="70"/>
      <c r="K70" s="70"/>
      <c r="L70" s="70"/>
    </row>
    <row r="71" spans="8:12" x14ac:dyDescent="0.2">
      <c r="H71" s="70"/>
      <c r="I71" s="70"/>
      <c r="J71" s="70"/>
      <c r="K71" s="70"/>
      <c r="L71" s="70"/>
    </row>
  </sheetData>
  <autoFilter ref="A1:L46" xr:uid="{00000000-0009-0000-0000-00000D000000}">
    <sortState xmlns:xlrd2="http://schemas.microsoft.com/office/spreadsheetml/2017/richdata2" ref="A2:M45">
      <sortCondition ref="K1:K27"/>
    </sortState>
  </autoFilter>
  <sortState xmlns:xlrd2="http://schemas.microsoft.com/office/spreadsheetml/2017/richdata2" ref="N14:Q20">
    <sortCondition ref="N14:N20"/>
  </sortState>
  <pageMargins left="0.11811023622047245" right="0.11811023622047245" top="1.9291338582677167" bottom="0.74803149606299213" header="0.31496062992125984" footer="0.31496062992125984"/>
  <pageSetup paperSize="9" orientation="portrait" horizontalDpi="300" verticalDpi="300" r:id="rId1"/>
  <headerFooter>
    <oddHeader>&amp;L&amp;"Arial,Bold"&amp;12&amp;A&amp;C
&amp;G&amp;R&amp;D</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G201"/>
  <sheetViews>
    <sheetView workbookViewId="0">
      <selection activeCell="G14" sqref="G14"/>
    </sheetView>
  </sheetViews>
  <sheetFormatPr defaultColWidth="9.140625" defaultRowHeight="15" x14ac:dyDescent="0.25"/>
  <cols>
    <col min="1" max="4" width="9.140625" style="132"/>
    <col min="5" max="16384" width="9.140625" style="122"/>
  </cols>
  <sheetData>
    <row r="1" spans="1:7" ht="26.25" x14ac:dyDescent="0.25">
      <c r="A1" s="118" t="s">
        <v>27</v>
      </c>
      <c r="B1" s="119" t="s">
        <v>28</v>
      </c>
      <c r="C1" s="120" t="s">
        <v>29</v>
      </c>
      <c r="D1" s="121"/>
    </row>
    <row r="2" spans="1:7" x14ac:dyDescent="0.25">
      <c r="A2" s="123" t="s">
        <v>30</v>
      </c>
      <c r="B2" s="124">
        <v>4750</v>
      </c>
      <c r="C2" s="125">
        <v>37499</v>
      </c>
      <c r="D2" s="126" t="s">
        <v>31</v>
      </c>
      <c r="E2" s="282" t="s">
        <v>107</v>
      </c>
      <c r="G2" s="281" t="s">
        <v>94</v>
      </c>
    </row>
    <row r="3" spans="1:7" x14ac:dyDescent="0.25">
      <c r="A3" s="123" t="s">
        <v>32</v>
      </c>
      <c r="B3" s="124">
        <v>37500</v>
      </c>
      <c r="C3" s="125">
        <v>37864</v>
      </c>
      <c r="D3" s="126" t="s">
        <v>33</v>
      </c>
      <c r="E3" s="122" t="s">
        <v>57</v>
      </c>
      <c r="G3" s="281" t="s">
        <v>95</v>
      </c>
    </row>
    <row r="4" spans="1:7" x14ac:dyDescent="0.25">
      <c r="A4" s="123" t="s">
        <v>34</v>
      </c>
      <c r="B4" s="124">
        <v>37865</v>
      </c>
      <c r="C4" s="125">
        <v>38230</v>
      </c>
      <c r="D4" s="126" t="s">
        <v>35</v>
      </c>
      <c r="E4" s="122" t="s">
        <v>57</v>
      </c>
      <c r="G4" s="281" t="s">
        <v>96</v>
      </c>
    </row>
    <row r="5" spans="1:7" x14ac:dyDescent="0.25">
      <c r="A5" s="123" t="s">
        <v>36</v>
      </c>
      <c r="B5" s="124">
        <v>38231</v>
      </c>
      <c r="C5" s="125">
        <v>38595</v>
      </c>
      <c r="D5" s="126" t="s">
        <v>37</v>
      </c>
      <c r="E5" s="122" t="s">
        <v>56</v>
      </c>
      <c r="G5" s="281" t="s">
        <v>97</v>
      </c>
    </row>
    <row r="6" spans="1:7" x14ac:dyDescent="0.25">
      <c r="A6" s="123" t="s">
        <v>38</v>
      </c>
      <c r="B6" s="124">
        <v>38596</v>
      </c>
      <c r="C6" s="125">
        <v>38960</v>
      </c>
      <c r="D6" s="126" t="s">
        <v>39</v>
      </c>
      <c r="E6" s="122" t="s">
        <v>56</v>
      </c>
      <c r="G6" s="281" t="s">
        <v>98</v>
      </c>
    </row>
    <row r="7" spans="1:7" x14ac:dyDescent="0.25">
      <c r="A7" s="123" t="s">
        <v>40</v>
      </c>
      <c r="B7" s="124">
        <v>38961</v>
      </c>
      <c r="C7" s="125">
        <v>39325</v>
      </c>
      <c r="D7" s="126" t="s">
        <v>41</v>
      </c>
      <c r="E7" s="122" t="s">
        <v>106</v>
      </c>
    </row>
    <row r="8" spans="1:7" x14ac:dyDescent="0.25">
      <c r="A8" s="123" t="s">
        <v>42</v>
      </c>
      <c r="B8" s="124">
        <v>39326</v>
      </c>
      <c r="C8" s="125">
        <v>39691</v>
      </c>
      <c r="D8" s="126" t="s">
        <v>43</v>
      </c>
      <c r="E8" s="122" t="s">
        <v>106</v>
      </c>
    </row>
    <row r="9" spans="1:7" x14ac:dyDescent="0.25">
      <c r="A9" s="123" t="s">
        <v>44</v>
      </c>
      <c r="B9" s="124">
        <v>39692</v>
      </c>
      <c r="C9" s="125">
        <v>40056</v>
      </c>
      <c r="D9" s="126" t="s">
        <v>45</v>
      </c>
      <c r="E9" s="122" t="s">
        <v>105</v>
      </c>
    </row>
    <row r="10" spans="1:7" x14ac:dyDescent="0.25">
      <c r="A10" s="123" t="s">
        <v>46</v>
      </c>
      <c r="B10" s="124">
        <v>40057</v>
      </c>
      <c r="C10" s="125">
        <v>40421</v>
      </c>
      <c r="D10" s="126" t="s">
        <v>47</v>
      </c>
      <c r="E10" s="122" t="s">
        <v>105</v>
      </c>
    </row>
    <row r="11" spans="1:7" x14ac:dyDescent="0.25">
      <c r="A11" s="123" t="s">
        <v>48</v>
      </c>
      <c r="B11" s="124">
        <v>40422</v>
      </c>
      <c r="C11" s="125">
        <v>40786</v>
      </c>
      <c r="D11" s="126" t="s">
        <v>49</v>
      </c>
    </row>
    <row r="12" spans="1:7" x14ac:dyDescent="0.25">
      <c r="A12" s="123" t="s">
        <v>50</v>
      </c>
      <c r="B12" s="124">
        <v>40787</v>
      </c>
      <c r="C12" s="125">
        <v>41152</v>
      </c>
      <c r="D12" s="126" t="s">
        <v>51</v>
      </c>
    </row>
    <row r="13" spans="1:7" ht="26.25" x14ac:dyDescent="0.25">
      <c r="A13" s="127" t="s">
        <v>52</v>
      </c>
      <c r="B13" s="124">
        <v>41153</v>
      </c>
      <c r="C13" s="125">
        <v>41517</v>
      </c>
      <c r="D13" s="128"/>
    </row>
    <row r="14" spans="1:7" x14ac:dyDescent="0.25">
      <c r="B14" s="130"/>
      <c r="C14" s="130"/>
    </row>
    <row r="15" spans="1:7" x14ac:dyDescent="0.25">
      <c r="B15" s="131"/>
    </row>
    <row r="16" spans="1:7" x14ac:dyDescent="0.25">
      <c r="A16" s="129"/>
      <c r="B16" s="131"/>
      <c r="D16" s="129"/>
    </row>
    <row r="17" spans="1:4" x14ac:dyDescent="0.25">
      <c r="A17" s="130"/>
      <c r="B17" s="131"/>
      <c r="D17" s="130"/>
    </row>
    <row r="18" spans="1:4" x14ac:dyDescent="0.25">
      <c r="A18" s="131"/>
      <c r="B18" s="131"/>
    </row>
    <row r="19" spans="1:4" x14ac:dyDescent="0.25">
      <c r="A19" s="131"/>
      <c r="B19" s="131"/>
    </row>
    <row r="20" spans="1:4" x14ac:dyDescent="0.25">
      <c r="A20" s="131"/>
      <c r="B20" s="131"/>
    </row>
    <row r="21" spans="1:4" x14ac:dyDescent="0.25">
      <c r="A21" s="131"/>
      <c r="B21" s="131"/>
    </row>
    <row r="22" spans="1:4" x14ac:dyDescent="0.25">
      <c r="A22" s="131"/>
      <c r="B22" s="131"/>
    </row>
    <row r="23" spans="1:4" x14ac:dyDescent="0.25">
      <c r="A23" s="131"/>
      <c r="B23" s="131"/>
    </row>
    <row r="24" spans="1:4" x14ac:dyDescent="0.25">
      <c r="A24" s="131"/>
      <c r="B24" s="131"/>
    </row>
    <row r="25" spans="1:4" x14ac:dyDescent="0.25">
      <c r="A25" s="131"/>
      <c r="B25" s="131"/>
    </row>
    <row r="26" spans="1:4" x14ac:dyDescent="0.25">
      <c r="A26" s="131"/>
    </row>
    <row r="27" spans="1:4" x14ac:dyDescent="0.25">
      <c r="A27" s="131"/>
    </row>
    <row r="28" spans="1:4" x14ac:dyDescent="0.25">
      <c r="A28" s="131"/>
    </row>
    <row r="198" spans="1:4" x14ac:dyDescent="0.25">
      <c r="B198" s="133"/>
      <c r="C198" s="133"/>
    </row>
    <row r="201" spans="1:4" x14ac:dyDescent="0.25">
      <c r="A201" s="133"/>
      <c r="D201" s="1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47A1-B6CF-4F9F-8EB4-F6AD0DB0EE0D}">
  <sheetPr>
    <tabColor rgb="FFFFFF00"/>
  </sheetPr>
  <dimension ref="A1:AC62"/>
  <sheetViews>
    <sheetView showZeros="0" zoomScale="90" zoomScaleNormal="90" workbookViewId="0">
      <selection activeCell="B5" sqref="B5"/>
    </sheetView>
  </sheetViews>
  <sheetFormatPr defaultColWidth="11.42578125" defaultRowHeight="12.75" x14ac:dyDescent="0.2"/>
  <cols>
    <col min="1" max="1" width="3.28515625" style="9" bestFit="1" customWidth="1"/>
    <col min="2" max="2" width="4" style="9" bestFit="1" customWidth="1"/>
    <col min="3" max="3" width="9.7109375" style="4" customWidth="1"/>
    <col min="4" max="4" width="12" style="4" customWidth="1"/>
    <col min="5" max="5" width="18.5703125" style="4" bestFit="1" customWidth="1"/>
    <col min="6" max="6" width="1.85546875" style="4" customWidth="1"/>
    <col min="7" max="7" width="5.140625" style="5" bestFit="1" customWidth="1"/>
    <col min="8" max="13" width="8.5703125" style="5" customWidth="1"/>
    <col min="14" max="14" width="5.42578125" style="5" bestFit="1" customWidth="1"/>
    <col min="15" max="15" width="5.140625" style="5" bestFit="1" customWidth="1"/>
    <col min="16" max="16" width="5.140625" style="33" customWidth="1"/>
    <col min="17" max="17" width="4.140625" style="27" bestFit="1" customWidth="1"/>
    <col min="18" max="18" width="9" style="9" bestFit="1" customWidth="1"/>
    <col min="19" max="19" width="14.5703125" style="4" bestFit="1" customWidth="1"/>
    <col min="20" max="20" width="15" style="4" customWidth="1"/>
    <col min="21" max="21" width="3.140625" style="4" customWidth="1"/>
    <col min="22" max="22" width="7.28515625" style="4" customWidth="1"/>
    <col min="23" max="28" width="8.5703125" style="4" customWidth="1"/>
    <col min="29" max="29" width="5.140625" style="7" customWidth="1"/>
    <col min="30" max="16384" width="11.42578125" style="7"/>
  </cols>
  <sheetData>
    <row r="1" spans="1:29" s="6" customFormat="1" ht="50.25" customHeight="1" x14ac:dyDescent="0.2">
      <c r="A1" s="251" t="s">
        <v>11</v>
      </c>
      <c r="B1" s="252" t="s">
        <v>23</v>
      </c>
      <c r="C1" s="252" t="s">
        <v>0</v>
      </c>
      <c r="D1" s="252" t="s">
        <v>1</v>
      </c>
      <c r="E1" s="252" t="s">
        <v>2</v>
      </c>
      <c r="F1" s="252"/>
      <c r="G1" s="10" t="s">
        <v>3</v>
      </c>
      <c r="H1" s="256" t="str">
        <f>'Racers Details'!P2</f>
        <v>Race 1 1/10/19</v>
      </c>
      <c r="I1" s="256" t="str">
        <f>'Racers Details'!P3</f>
        <v>Race 2 5/11/19</v>
      </c>
      <c r="J1" s="256" t="str">
        <f>'Racers Details'!P4</f>
        <v>Race 3 23/11/19</v>
      </c>
      <c r="K1" s="256" t="str">
        <f>'Racers Details'!P5</f>
        <v>Race 4 11/12/19</v>
      </c>
      <c r="L1" s="256" t="str">
        <f>'Racers Details'!P6</f>
        <v>Race 5 18/1/20</v>
      </c>
      <c r="M1" s="283" t="str">
        <f>'Racers Details'!P7</f>
        <v>Race 6 1/2/20</v>
      </c>
      <c r="N1" s="11" t="s">
        <v>9</v>
      </c>
      <c r="O1" s="28"/>
      <c r="P1" s="253" t="s">
        <v>11</v>
      </c>
      <c r="Q1" s="254" t="s">
        <v>23</v>
      </c>
      <c r="R1" s="254" t="s">
        <v>0</v>
      </c>
      <c r="S1" s="254" t="s">
        <v>1</v>
      </c>
      <c r="T1" s="254" t="s">
        <v>2</v>
      </c>
      <c r="U1" s="254"/>
      <c r="V1" s="13" t="s">
        <v>3</v>
      </c>
      <c r="W1" s="260" t="str">
        <f>'Racers Details'!P2</f>
        <v>Race 1 1/10/19</v>
      </c>
      <c r="X1" s="261" t="str">
        <f>'Racers Details'!P3</f>
        <v>Race 2 5/11/19</v>
      </c>
      <c r="Y1" s="260" t="str">
        <f>'Racers Details'!P4</f>
        <v>Race 3 23/11/19</v>
      </c>
      <c r="Z1" s="260" t="str">
        <f>'Racers Details'!P5</f>
        <v>Race 4 11/12/19</v>
      </c>
      <c r="AA1" s="260" t="str">
        <f>'Racers Details'!P6</f>
        <v>Race 5 18/1/20</v>
      </c>
      <c r="AB1" s="288" t="str">
        <f>'Racers Details'!P7</f>
        <v>Race 6 1/2/20</v>
      </c>
      <c r="AC1" s="14" t="s">
        <v>9</v>
      </c>
    </row>
    <row r="2" spans="1:29" x14ac:dyDescent="0.2">
      <c r="A2" s="135">
        <v>1</v>
      </c>
      <c r="B2" s="299">
        <v>140</v>
      </c>
      <c r="C2" s="214" t="str">
        <f>LOOKUP(B2,'Racers Details'!$A$2:$A$174,'Racers Details'!$B$2:$B$174)</f>
        <v>Marissa</v>
      </c>
      <c r="D2" s="214" t="str">
        <f>LOOKUP(B2,'Racers Details'!$A$2:$A$174,'Racers Details'!$C$2:$C$174)</f>
        <v>Higgs-Smith</v>
      </c>
      <c r="E2" s="214" t="str">
        <f>LOOKUP(B2,'Racers Details'!$A$2:$A$174,'Racers Details'!$D$2:$D$174)</f>
        <v>Woodford</v>
      </c>
      <c r="F2" s="215"/>
      <c r="G2" s="216">
        <f t="shared" ref="G2:G41" si="0">SUM(H2:L2)</f>
        <v>10</v>
      </c>
      <c r="H2" s="215">
        <v>10</v>
      </c>
      <c r="I2" s="215"/>
      <c r="J2" s="216"/>
      <c r="K2" s="216"/>
      <c r="L2" s="215"/>
      <c r="M2" s="284"/>
      <c r="N2" s="217">
        <f t="shared" ref="N2:N41" si="1">G2-F2</f>
        <v>10</v>
      </c>
      <c r="O2" s="27"/>
      <c r="P2" s="135">
        <v>1</v>
      </c>
      <c r="Q2" s="299">
        <v>173</v>
      </c>
      <c r="R2" s="214" t="str">
        <f>LOOKUP(Q2,'Racers Details'!$A$2:$A$174,'Racers Details'!$B$2:$B$174)</f>
        <v>Thomas</v>
      </c>
      <c r="S2" s="214" t="str">
        <f>LOOKUP(Q2,'Racers Details'!$A$2:$A$174,'Racers Details'!$C$2:$C$174)</f>
        <v>NICHOLLS</v>
      </c>
      <c r="T2" s="214" t="str">
        <f>LOOKUP(Q2,'Racers Details'!$A$2:$A$174,'Racers Details'!$D$2:$D$174)</f>
        <v>Loughton</v>
      </c>
      <c r="U2" s="226"/>
      <c r="V2" s="20">
        <v>10</v>
      </c>
      <c r="W2" s="399"/>
      <c r="X2" s="215"/>
      <c r="Y2" s="216"/>
      <c r="Z2" s="215"/>
      <c r="AA2" s="20"/>
      <c r="AB2" s="289"/>
      <c r="AC2" s="217">
        <f t="shared" ref="AC2:AC41" si="2">V2-U2</f>
        <v>10</v>
      </c>
    </row>
    <row r="3" spans="1:29" x14ac:dyDescent="0.2">
      <c r="A3" s="135">
        <v>2</v>
      </c>
      <c r="B3" s="299">
        <v>187</v>
      </c>
      <c r="C3" s="214" t="str">
        <f>LOOKUP(B3,'Racers Details'!$A$2:$A$174,'Racers Details'!$B$2:$B$174)</f>
        <v>Sofia</v>
      </c>
      <c r="D3" s="214" t="str">
        <f>LOOKUP(B3,'Racers Details'!$A$2:$A$174,'Racers Details'!$C$2:$C$174)</f>
        <v>GIPSON</v>
      </c>
      <c r="E3" s="214" t="str">
        <f>LOOKUP(B3,'Racers Details'!$A$2:$A$174,'Racers Details'!$D$2:$D$174)</f>
        <v>Loughton</v>
      </c>
      <c r="F3" s="215"/>
      <c r="G3" s="216">
        <f t="shared" si="0"/>
        <v>9</v>
      </c>
      <c r="H3" s="216">
        <v>9</v>
      </c>
      <c r="I3" s="215"/>
      <c r="J3" s="216"/>
      <c r="K3" s="216"/>
      <c r="L3" s="215"/>
      <c r="M3" s="284"/>
      <c r="N3" s="217">
        <f t="shared" si="1"/>
        <v>9</v>
      </c>
      <c r="O3" s="27"/>
      <c r="P3" s="135">
        <v>2</v>
      </c>
      <c r="Q3" s="299">
        <v>163</v>
      </c>
      <c r="R3" s="214" t="str">
        <f>LOOKUP(Q3,'Racers Details'!$A$2:$A$174,'Racers Details'!$B$2:$B$174)</f>
        <v>Ivan</v>
      </c>
      <c r="S3" s="214" t="str">
        <f>LOOKUP(Q3,'Racers Details'!$A$2:$A$174,'Racers Details'!$C$2:$C$174)</f>
        <v>BROWN</v>
      </c>
      <c r="T3" s="214" t="str">
        <f>LOOKUP(Q3,'Racers Details'!$A$2:$A$174,'Racers Details'!$D$2:$D$174)</f>
        <v>Loughton</v>
      </c>
      <c r="U3" s="226"/>
      <c r="V3" s="20">
        <v>9</v>
      </c>
      <c r="W3" s="400"/>
      <c r="X3" s="215"/>
      <c r="Y3" s="216"/>
      <c r="Z3" s="215"/>
      <c r="AA3" s="2"/>
      <c r="AB3" s="286"/>
      <c r="AC3" s="217">
        <f t="shared" si="2"/>
        <v>9</v>
      </c>
    </row>
    <row r="4" spans="1:29" x14ac:dyDescent="0.2">
      <c r="A4" s="135">
        <v>3</v>
      </c>
      <c r="B4" s="299">
        <v>189</v>
      </c>
      <c r="C4" s="214" t="str">
        <f>LOOKUP(B4,'Racers Details'!$A$2:$A$174,'Racers Details'!$B$2:$B$174)</f>
        <v>Rosie</v>
      </c>
      <c r="D4" s="214" t="str">
        <f>LOOKUP(B4,'Racers Details'!$A$2:$A$174,'Racers Details'!$C$2:$C$174)</f>
        <v>SEYMOUR</v>
      </c>
      <c r="E4" s="214" t="str">
        <f>LOOKUP(B4,'Racers Details'!$A$2:$A$174,'Racers Details'!$D$2:$D$174)</f>
        <v>Loughton</v>
      </c>
      <c r="F4" s="215"/>
      <c r="G4" s="216">
        <f t="shared" si="0"/>
        <v>8</v>
      </c>
      <c r="H4" s="215">
        <v>8</v>
      </c>
      <c r="I4" s="215"/>
      <c r="J4" s="216"/>
      <c r="K4" s="216"/>
      <c r="L4" s="215"/>
      <c r="M4" s="284"/>
      <c r="N4" s="217">
        <f t="shared" si="1"/>
        <v>8</v>
      </c>
      <c r="O4" s="27"/>
      <c r="P4" s="135">
        <v>3</v>
      </c>
      <c r="Q4" s="299">
        <v>178</v>
      </c>
      <c r="R4" s="214" t="str">
        <f>LOOKUP(Q4,'Racers Details'!$A$2:$A$174,'Racers Details'!$B$2:$B$174)</f>
        <v>Tobias</v>
      </c>
      <c r="S4" s="214" t="str">
        <f>LOOKUP(Q4,'Racers Details'!$A$2:$A$174,'Racers Details'!$C$2:$C$174)</f>
        <v>TREWARTHA</v>
      </c>
      <c r="T4" s="214" t="str">
        <f>LOOKUP(Q4,'Racers Details'!$A$2:$A$174,'Racers Details'!$D$2:$D$174)</f>
        <v>Loughton</v>
      </c>
      <c r="U4" s="226"/>
      <c r="V4" s="20">
        <v>8</v>
      </c>
      <c r="W4" s="399"/>
      <c r="X4" s="215"/>
      <c r="Y4" s="216"/>
      <c r="Z4" s="215"/>
      <c r="AA4" s="20"/>
      <c r="AB4" s="289"/>
      <c r="AC4" s="217">
        <f t="shared" si="2"/>
        <v>8</v>
      </c>
    </row>
    <row r="5" spans="1:29" x14ac:dyDescent="0.2">
      <c r="A5" s="135">
        <v>4</v>
      </c>
      <c r="B5" s="213"/>
      <c r="C5" s="214"/>
      <c r="D5" s="214"/>
      <c r="E5" s="214"/>
      <c r="F5" s="215"/>
      <c r="G5" s="216">
        <f t="shared" si="0"/>
        <v>0</v>
      </c>
      <c r="H5" s="215"/>
      <c r="I5" s="215"/>
      <c r="J5" s="216"/>
      <c r="K5" s="216"/>
      <c r="L5" s="215"/>
      <c r="M5" s="284"/>
      <c r="N5" s="217">
        <f t="shared" si="1"/>
        <v>0</v>
      </c>
      <c r="O5" s="27"/>
      <c r="P5" s="135">
        <v>4</v>
      </c>
      <c r="Q5" s="299"/>
      <c r="R5" s="214"/>
      <c r="S5" s="214"/>
      <c r="T5" s="214"/>
      <c r="U5" s="215"/>
      <c r="V5" s="20"/>
      <c r="W5" s="399"/>
      <c r="X5" s="215"/>
      <c r="Y5" s="216"/>
      <c r="Z5" s="216"/>
      <c r="AA5" s="20"/>
      <c r="AB5" s="289"/>
      <c r="AC5" s="217">
        <f t="shared" si="2"/>
        <v>0</v>
      </c>
    </row>
    <row r="6" spans="1:29" x14ac:dyDescent="0.2">
      <c r="A6" s="135">
        <v>5</v>
      </c>
      <c r="B6" s="213"/>
      <c r="C6" s="214"/>
      <c r="D6" s="214"/>
      <c r="E6" s="214"/>
      <c r="F6" s="215"/>
      <c r="G6" s="216">
        <f t="shared" si="0"/>
        <v>0</v>
      </c>
      <c r="H6" s="215"/>
      <c r="I6" s="216"/>
      <c r="J6" s="216"/>
      <c r="K6" s="216"/>
      <c r="L6" s="215"/>
      <c r="M6" s="284"/>
      <c r="N6" s="217">
        <f t="shared" si="1"/>
        <v>0</v>
      </c>
      <c r="O6" s="27"/>
      <c r="P6" s="135">
        <v>5</v>
      </c>
      <c r="Q6" s="227"/>
      <c r="R6" s="214"/>
      <c r="S6" s="214"/>
      <c r="T6" s="214"/>
      <c r="U6" s="226"/>
      <c r="V6" s="216">
        <f t="shared" ref="V6:V41" si="3">SUM(W6:AA6)</f>
        <v>0</v>
      </c>
      <c r="W6" s="215"/>
      <c r="X6" s="216"/>
      <c r="Y6" s="216"/>
      <c r="Z6" s="215"/>
      <c r="AA6" s="20"/>
      <c r="AB6" s="289"/>
      <c r="AC6" s="217">
        <f t="shared" si="2"/>
        <v>0</v>
      </c>
    </row>
    <row r="7" spans="1:29" x14ac:dyDescent="0.2">
      <c r="A7" s="135">
        <v>6</v>
      </c>
      <c r="B7" s="219"/>
      <c r="C7" s="214"/>
      <c r="D7" s="214"/>
      <c r="E7" s="214"/>
      <c r="F7" s="214"/>
      <c r="G7" s="216">
        <f t="shared" si="0"/>
        <v>0</v>
      </c>
      <c r="H7" s="216"/>
      <c r="I7" s="216"/>
      <c r="J7" s="215"/>
      <c r="K7" s="215"/>
      <c r="L7" s="215"/>
      <c r="M7" s="284"/>
      <c r="N7" s="217">
        <f t="shared" si="1"/>
        <v>0</v>
      </c>
      <c r="O7" s="27"/>
      <c r="P7" s="135">
        <v>6</v>
      </c>
      <c r="Q7" s="218"/>
      <c r="R7" s="214"/>
      <c r="S7" s="214"/>
      <c r="T7" s="214"/>
      <c r="U7" s="226"/>
      <c r="V7" s="216">
        <f t="shared" si="3"/>
        <v>0</v>
      </c>
      <c r="W7" s="216"/>
      <c r="X7" s="215"/>
      <c r="Y7" s="215"/>
      <c r="Z7" s="215"/>
      <c r="AA7" s="2"/>
      <c r="AB7" s="286"/>
      <c r="AC7" s="217">
        <f t="shared" si="2"/>
        <v>0</v>
      </c>
    </row>
    <row r="8" spans="1:29" x14ac:dyDescent="0.2">
      <c r="A8" s="135">
        <v>7</v>
      </c>
      <c r="B8" s="218"/>
      <c r="C8" s="214"/>
      <c r="D8" s="214"/>
      <c r="E8" s="214"/>
      <c r="F8" s="214"/>
      <c r="G8" s="216">
        <f t="shared" si="0"/>
        <v>0</v>
      </c>
      <c r="H8" s="216"/>
      <c r="I8" s="215"/>
      <c r="J8" s="216"/>
      <c r="K8" s="215"/>
      <c r="L8" s="215"/>
      <c r="M8" s="284"/>
      <c r="N8" s="217">
        <f t="shared" si="1"/>
        <v>0</v>
      </c>
      <c r="O8" s="27"/>
      <c r="P8" s="135">
        <v>7</v>
      </c>
      <c r="Q8" s="227"/>
      <c r="R8" s="214"/>
      <c r="S8" s="214"/>
      <c r="T8" s="214"/>
      <c r="U8" s="226"/>
      <c r="V8" s="216">
        <f t="shared" si="3"/>
        <v>0</v>
      </c>
      <c r="W8" s="215"/>
      <c r="X8" s="215"/>
      <c r="Y8" s="216"/>
      <c r="Z8" s="216"/>
      <c r="AA8" s="20"/>
      <c r="AB8" s="289"/>
      <c r="AC8" s="217">
        <f t="shared" si="2"/>
        <v>0</v>
      </c>
    </row>
    <row r="9" spans="1:29" x14ac:dyDescent="0.2">
      <c r="A9" s="135">
        <v>8</v>
      </c>
      <c r="B9" s="218"/>
      <c r="C9" s="214"/>
      <c r="D9" s="214"/>
      <c r="E9" s="214"/>
      <c r="F9" s="214"/>
      <c r="G9" s="216">
        <f t="shared" si="0"/>
        <v>0</v>
      </c>
      <c r="H9" s="216"/>
      <c r="I9" s="216"/>
      <c r="J9" s="215"/>
      <c r="K9" s="215"/>
      <c r="L9" s="215"/>
      <c r="M9" s="284"/>
      <c r="N9" s="217">
        <f t="shared" si="1"/>
        <v>0</v>
      </c>
      <c r="O9" s="27"/>
      <c r="P9" s="135">
        <v>8</v>
      </c>
      <c r="Q9" s="218"/>
      <c r="R9" s="214"/>
      <c r="S9" s="214"/>
      <c r="T9" s="214"/>
      <c r="U9" s="215"/>
      <c r="V9" s="216">
        <f t="shared" si="3"/>
        <v>0</v>
      </c>
      <c r="W9" s="216"/>
      <c r="X9" s="216"/>
      <c r="Y9" s="215"/>
      <c r="Z9" s="216"/>
      <c r="AA9" s="20"/>
      <c r="AB9" s="289"/>
      <c r="AC9" s="217">
        <f t="shared" si="2"/>
        <v>0</v>
      </c>
    </row>
    <row r="10" spans="1:29" x14ac:dyDescent="0.2">
      <c r="A10" s="135">
        <v>9</v>
      </c>
      <c r="B10" s="219"/>
      <c r="C10" s="214"/>
      <c r="D10" s="214"/>
      <c r="E10" s="214"/>
      <c r="F10" s="215"/>
      <c r="G10" s="216">
        <f t="shared" si="0"/>
        <v>0</v>
      </c>
      <c r="H10" s="216"/>
      <c r="I10" s="216"/>
      <c r="J10" s="215"/>
      <c r="K10" s="216"/>
      <c r="L10" s="216"/>
      <c r="M10" s="285"/>
      <c r="N10" s="217">
        <f t="shared" si="1"/>
        <v>0</v>
      </c>
      <c r="O10" s="27"/>
      <c r="P10" s="135">
        <v>9</v>
      </c>
      <c r="Q10" s="218"/>
      <c r="R10" s="214"/>
      <c r="S10" s="214"/>
      <c r="T10" s="214"/>
      <c r="U10" s="226"/>
      <c r="V10" s="216">
        <f t="shared" si="3"/>
        <v>0</v>
      </c>
      <c r="W10" s="216"/>
      <c r="X10" s="216"/>
      <c r="Y10" s="215"/>
      <c r="Z10" s="214"/>
      <c r="AA10" s="20"/>
      <c r="AB10" s="289"/>
      <c r="AC10" s="217">
        <f t="shared" si="2"/>
        <v>0</v>
      </c>
    </row>
    <row r="11" spans="1:29" x14ac:dyDescent="0.2">
      <c r="A11" s="135">
        <v>10</v>
      </c>
      <c r="B11" s="219"/>
      <c r="C11" s="214"/>
      <c r="D11" s="214"/>
      <c r="E11" s="214"/>
      <c r="F11" s="214"/>
      <c r="G11" s="216">
        <f t="shared" si="0"/>
        <v>0</v>
      </c>
      <c r="H11" s="216"/>
      <c r="I11" s="215"/>
      <c r="J11" s="216"/>
      <c r="K11" s="216"/>
      <c r="L11" s="215"/>
      <c r="M11" s="284"/>
      <c r="N11" s="217">
        <f t="shared" si="1"/>
        <v>0</v>
      </c>
      <c r="O11" s="27"/>
      <c r="P11" s="135">
        <v>10</v>
      </c>
      <c r="Q11" s="218"/>
      <c r="R11" s="214"/>
      <c r="S11" s="214"/>
      <c r="T11" s="214"/>
      <c r="U11" s="226"/>
      <c r="V11" s="216">
        <f t="shared" si="3"/>
        <v>0</v>
      </c>
      <c r="W11" s="216"/>
      <c r="X11" s="214"/>
      <c r="Y11" s="215"/>
      <c r="Z11" s="216"/>
      <c r="AA11" s="216"/>
      <c r="AB11" s="285"/>
      <c r="AC11" s="217">
        <f t="shared" si="2"/>
        <v>0</v>
      </c>
    </row>
    <row r="12" spans="1:29" x14ac:dyDescent="0.2">
      <c r="A12" s="135">
        <v>11</v>
      </c>
      <c r="B12" s="218"/>
      <c r="C12" s="214"/>
      <c r="D12" s="214"/>
      <c r="E12" s="214"/>
      <c r="F12" s="214"/>
      <c r="G12" s="216">
        <f t="shared" si="0"/>
        <v>0</v>
      </c>
      <c r="H12" s="216"/>
      <c r="I12" s="216"/>
      <c r="J12" s="215"/>
      <c r="K12" s="215"/>
      <c r="L12" s="215"/>
      <c r="M12" s="284"/>
      <c r="N12" s="217">
        <f t="shared" si="1"/>
        <v>0</v>
      </c>
      <c r="O12" s="27"/>
      <c r="P12" s="135">
        <v>11</v>
      </c>
      <c r="Q12" s="227"/>
      <c r="R12" s="214"/>
      <c r="S12" s="214"/>
      <c r="T12" s="214"/>
      <c r="U12" s="226"/>
      <c r="V12" s="216">
        <f t="shared" si="3"/>
        <v>0</v>
      </c>
      <c r="W12" s="215"/>
      <c r="X12" s="216"/>
      <c r="Y12" s="216"/>
      <c r="Z12" s="215"/>
      <c r="AA12" s="215"/>
      <c r="AB12" s="284"/>
      <c r="AC12" s="217">
        <f t="shared" si="2"/>
        <v>0</v>
      </c>
    </row>
    <row r="13" spans="1:29" x14ac:dyDescent="0.2">
      <c r="A13" s="135">
        <v>12</v>
      </c>
      <c r="B13" s="218"/>
      <c r="C13" s="214"/>
      <c r="D13" s="214"/>
      <c r="E13" s="214"/>
      <c r="F13" s="214"/>
      <c r="G13" s="216">
        <f t="shared" si="0"/>
        <v>0</v>
      </c>
      <c r="H13" s="216"/>
      <c r="I13" s="215"/>
      <c r="J13" s="216"/>
      <c r="K13" s="216"/>
      <c r="L13" s="216"/>
      <c r="M13" s="285"/>
      <c r="N13" s="217">
        <f t="shared" si="1"/>
        <v>0</v>
      </c>
      <c r="O13" s="27"/>
      <c r="P13" s="135">
        <v>12</v>
      </c>
      <c r="Q13" s="218"/>
      <c r="R13" s="214"/>
      <c r="S13" s="214"/>
      <c r="T13" s="214"/>
      <c r="U13" s="226"/>
      <c r="V13" s="216">
        <f t="shared" si="3"/>
        <v>0</v>
      </c>
      <c r="W13" s="216"/>
      <c r="X13" s="214"/>
      <c r="Y13" s="215"/>
      <c r="Z13" s="215"/>
      <c r="AA13" s="216"/>
      <c r="AB13" s="285"/>
      <c r="AC13" s="217">
        <f t="shared" si="2"/>
        <v>0</v>
      </c>
    </row>
    <row r="14" spans="1:29" x14ac:dyDescent="0.2">
      <c r="A14" s="135">
        <v>13</v>
      </c>
      <c r="B14" s="218"/>
      <c r="C14" s="214"/>
      <c r="D14" s="214"/>
      <c r="E14" s="214"/>
      <c r="F14" s="214"/>
      <c r="G14" s="216">
        <f t="shared" si="0"/>
        <v>0</v>
      </c>
      <c r="H14" s="216"/>
      <c r="I14" s="216"/>
      <c r="J14" s="215"/>
      <c r="K14" s="215"/>
      <c r="L14" s="2"/>
      <c r="M14" s="286"/>
      <c r="N14" s="217">
        <f t="shared" si="1"/>
        <v>0</v>
      </c>
      <c r="O14" s="27"/>
      <c r="P14" s="135">
        <v>13</v>
      </c>
      <c r="Q14" s="218"/>
      <c r="R14" s="214"/>
      <c r="S14" s="214"/>
      <c r="T14" s="214"/>
      <c r="U14" s="226"/>
      <c r="V14" s="216">
        <f t="shared" si="3"/>
        <v>0</v>
      </c>
      <c r="W14" s="216"/>
      <c r="X14" s="216"/>
      <c r="Y14" s="215"/>
      <c r="Z14" s="216"/>
      <c r="AA14" s="215"/>
      <c r="AB14" s="284"/>
      <c r="AC14" s="217">
        <f t="shared" si="2"/>
        <v>0</v>
      </c>
    </row>
    <row r="15" spans="1:29" x14ac:dyDescent="0.2">
      <c r="A15" s="135">
        <v>14</v>
      </c>
      <c r="B15" s="218"/>
      <c r="C15" s="214"/>
      <c r="D15" s="214"/>
      <c r="E15" s="214"/>
      <c r="F15" s="214"/>
      <c r="G15" s="216">
        <f t="shared" si="0"/>
        <v>0</v>
      </c>
      <c r="H15" s="216"/>
      <c r="I15" s="216"/>
      <c r="J15" s="215"/>
      <c r="K15" s="215"/>
      <c r="L15" s="2"/>
      <c r="M15" s="286"/>
      <c r="N15" s="217">
        <f t="shared" si="1"/>
        <v>0</v>
      </c>
      <c r="O15" s="27"/>
      <c r="P15" s="135">
        <v>14</v>
      </c>
      <c r="Q15" s="218"/>
      <c r="R15" s="214"/>
      <c r="S15" s="214"/>
      <c r="T15" s="214"/>
      <c r="U15" s="226"/>
      <c r="V15" s="216">
        <f t="shared" si="3"/>
        <v>0</v>
      </c>
      <c r="W15" s="216"/>
      <c r="X15" s="215"/>
      <c r="Y15" s="215"/>
      <c r="Z15" s="215"/>
      <c r="AA15" s="219"/>
      <c r="AB15" s="290"/>
      <c r="AC15" s="217">
        <f t="shared" si="2"/>
        <v>0</v>
      </c>
    </row>
    <row r="16" spans="1:29" x14ac:dyDescent="0.2">
      <c r="A16" s="135">
        <v>15</v>
      </c>
      <c r="B16" s="218"/>
      <c r="C16" s="214"/>
      <c r="D16" s="214"/>
      <c r="E16" s="214"/>
      <c r="F16" s="214"/>
      <c r="G16" s="216">
        <f t="shared" si="0"/>
        <v>0</v>
      </c>
      <c r="H16" s="216"/>
      <c r="I16" s="216"/>
      <c r="J16" s="215"/>
      <c r="K16" s="215"/>
      <c r="L16" s="2"/>
      <c r="M16" s="286"/>
      <c r="N16" s="217">
        <f t="shared" si="1"/>
        <v>0</v>
      </c>
      <c r="O16" s="27"/>
      <c r="P16" s="135">
        <v>15</v>
      </c>
      <c r="Q16" s="218"/>
      <c r="R16" s="214"/>
      <c r="S16" s="214"/>
      <c r="T16" s="214"/>
      <c r="U16" s="226"/>
      <c r="V16" s="216">
        <f t="shared" si="3"/>
        <v>0</v>
      </c>
      <c r="W16" s="216"/>
      <c r="X16" s="215"/>
      <c r="Y16" s="215"/>
      <c r="Z16" s="215"/>
      <c r="AA16" s="216"/>
      <c r="AB16" s="285"/>
      <c r="AC16" s="217">
        <f t="shared" si="2"/>
        <v>0</v>
      </c>
    </row>
    <row r="17" spans="1:29" x14ac:dyDescent="0.2">
      <c r="A17" s="135">
        <v>16</v>
      </c>
      <c r="B17" s="218"/>
      <c r="C17" s="214"/>
      <c r="D17" s="214"/>
      <c r="E17" s="214"/>
      <c r="F17" s="214"/>
      <c r="G17" s="216">
        <f t="shared" si="0"/>
        <v>0</v>
      </c>
      <c r="H17" s="216"/>
      <c r="I17" s="216"/>
      <c r="J17" s="215"/>
      <c r="K17" s="215"/>
      <c r="L17" s="2"/>
      <c r="M17" s="286"/>
      <c r="N17" s="217">
        <f t="shared" si="1"/>
        <v>0</v>
      </c>
      <c r="O17" s="27"/>
      <c r="P17" s="135">
        <v>16</v>
      </c>
      <c r="Q17" s="218"/>
      <c r="R17" s="214"/>
      <c r="S17" s="214"/>
      <c r="T17" s="214"/>
      <c r="U17" s="226"/>
      <c r="V17" s="216">
        <f t="shared" si="3"/>
        <v>0</v>
      </c>
      <c r="W17" s="216"/>
      <c r="X17" s="214"/>
      <c r="Y17" s="215"/>
      <c r="Z17" s="214"/>
      <c r="AA17" s="1"/>
      <c r="AB17" s="291"/>
      <c r="AC17" s="217">
        <f t="shared" si="2"/>
        <v>0</v>
      </c>
    </row>
    <row r="18" spans="1:29" x14ac:dyDescent="0.2">
      <c r="A18" s="135">
        <v>17</v>
      </c>
      <c r="B18" s="218"/>
      <c r="C18" s="214"/>
      <c r="D18" s="214"/>
      <c r="E18" s="214"/>
      <c r="F18" s="214"/>
      <c r="G18" s="216">
        <f t="shared" si="0"/>
        <v>0</v>
      </c>
      <c r="H18" s="216"/>
      <c r="I18" s="216"/>
      <c r="J18" s="215"/>
      <c r="K18" s="215"/>
      <c r="L18" s="2"/>
      <c r="M18" s="286"/>
      <c r="N18" s="217">
        <f t="shared" si="1"/>
        <v>0</v>
      </c>
      <c r="O18" s="27"/>
      <c r="P18" s="135">
        <v>17</v>
      </c>
      <c r="Q18" s="218"/>
      <c r="R18" s="214"/>
      <c r="S18" s="214"/>
      <c r="T18" s="214"/>
      <c r="U18" s="226"/>
      <c r="V18" s="216">
        <f t="shared" si="3"/>
        <v>0</v>
      </c>
      <c r="W18" s="216"/>
      <c r="X18" s="216"/>
      <c r="Y18" s="215"/>
      <c r="Z18" s="214"/>
      <c r="AA18" s="1"/>
      <c r="AB18" s="291"/>
      <c r="AC18" s="217">
        <f t="shared" si="2"/>
        <v>0</v>
      </c>
    </row>
    <row r="19" spans="1:29" x14ac:dyDescent="0.2">
      <c r="A19" s="135">
        <v>18</v>
      </c>
      <c r="B19" s="219"/>
      <c r="C19" s="214"/>
      <c r="D19" s="214"/>
      <c r="E19" s="214"/>
      <c r="F19" s="214"/>
      <c r="G19" s="216">
        <f t="shared" si="0"/>
        <v>0</v>
      </c>
      <c r="H19" s="216"/>
      <c r="I19" s="216"/>
      <c r="J19" s="215"/>
      <c r="K19" s="215"/>
      <c r="L19" s="216"/>
      <c r="M19" s="285"/>
      <c r="N19" s="217">
        <f t="shared" si="1"/>
        <v>0</v>
      </c>
      <c r="O19" s="27"/>
      <c r="P19" s="135">
        <v>18</v>
      </c>
      <c r="Q19" s="218"/>
      <c r="R19" s="214"/>
      <c r="S19" s="214"/>
      <c r="T19" s="214"/>
      <c r="U19" s="226"/>
      <c r="V19" s="216">
        <f t="shared" si="3"/>
        <v>0</v>
      </c>
      <c r="W19" s="216"/>
      <c r="X19" s="216"/>
      <c r="Y19" s="216"/>
      <c r="Z19" s="214"/>
      <c r="AA19" s="1"/>
      <c r="AB19" s="291"/>
      <c r="AC19" s="217">
        <f t="shared" si="2"/>
        <v>0</v>
      </c>
    </row>
    <row r="20" spans="1:29" x14ac:dyDescent="0.2">
      <c r="A20" s="135">
        <v>19</v>
      </c>
      <c r="B20" s="219"/>
      <c r="C20" s="214"/>
      <c r="D20" s="214"/>
      <c r="E20" s="214"/>
      <c r="F20" s="214"/>
      <c r="G20" s="216">
        <f t="shared" si="0"/>
        <v>0</v>
      </c>
      <c r="H20" s="216"/>
      <c r="I20" s="216"/>
      <c r="J20" s="216"/>
      <c r="K20" s="215"/>
      <c r="L20" s="216"/>
      <c r="M20" s="285"/>
      <c r="N20" s="217">
        <f t="shared" si="1"/>
        <v>0</v>
      </c>
      <c r="O20" s="27"/>
      <c r="P20" s="135">
        <v>19</v>
      </c>
      <c r="Q20" s="219"/>
      <c r="R20" s="214"/>
      <c r="S20" s="214"/>
      <c r="T20" s="214"/>
      <c r="U20" s="214"/>
      <c r="V20" s="216">
        <f t="shared" si="3"/>
        <v>0</v>
      </c>
      <c r="W20" s="214"/>
      <c r="X20" s="214"/>
      <c r="Y20" s="215"/>
      <c r="Z20" s="214"/>
      <c r="AA20" s="1"/>
      <c r="AB20" s="291"/>
      <c r="AC20" s="217">
        <f t="shared" si="2"/>
        <v>0</v>
      </c>
    </row>
    <row r="21" spans="1:29" x14ac:dyDescent="0.2">
      <c r="A21" s="135">
        <v>20</v>
      </c>
      <c r="B21" s="219"/>
      <c r="C21" s="214"/>
      <c r="D21" s="214"/>
      <c r="E21" s="214"/>
      <c r="F21" s="215"/>
      <c r="G21" s="216">
        <f t="shared" si="0"/>
        <v>0</v>
      </c>
      <c r="H21" s="216"/>
      <c r="I21" s="216"/>
      <c r="J21" s="216"/>
      <c r="K21" s="216"/>
      <c r="L21" s="216"/>
      <c r="M21" s="285"/>
      <c r="N21" s="217">
        <f t="shared" si="1"/>
        <v>0</v>
      </c>
      <c r="O21" s="27"/>
      <c r="P21" s="135">
        <v>20</v>
      </c>
      <c r="Q21" s="219"/>
      <c r="R21" s="214"/>
      <c r="S21" s="214"/>
      <c r="T21" s="214"/>
      <c r="U21" s="226"/>
      <c r="V21" s="216">
        <f t="shared" si="3"/>
        <v>0</v>
      </c>
      <c r="W21" s="216"/>
      <c r="X21" s="216"/>
      <c r="Y21" s="216"/>
      <c r="Z21" s="215"/>
      <c r="AA21" s="219"/>
      <c r="AB21" s="290"/>
      <c r="AC21" s="217">
        <f t="shared" si="2"/>
        <v>0</v>
      </c>
    </row>
    <row r="22" spans="1:29" x14ac:dyDescent="0.2">
      <c r="A22" s="135">
        <v>21</v>
      </c>
      <c r="B22" s="219"/>
      <c r="C22" s="214"/>
      <c r="D22" s="214"/>
      <c r="E22" s="214"/>
      <c r="F22" s="214"/>
      <c r="G22" s="216">
        <f t="shared" si="0"/>
        <v>0</v>
      </c>
      <c r="H22" s="216"/>
      <c r="I22" s="215"/>
      <c r="J22" s="216"/>
      <c r="K22" s="216"/>
      <c r="L22" s="216"/>
      <c r="M22" s="285"/>
      <c r="N22" s="217">
        <f t="shared" si="1"/>
        <v>0</v>
      </c>
      <c r="O22" s="27"/>
      <c r="P22" s="135">
        <v>21</v>
      </c>
      <c r="Q22" s="228"/>
      <c r="R22" s="214"/>
      <c r="S22" s="214"/>
      <c r="T22" s="214"/>
      <c r="U22" s="226"/>
      <c r="V22" s="216">
        <f t="shared" si="3"/>
        <v>0</v>
      </c>
      <c r="W22" s="216"/>
      <c r="X22" s="216"/>
      <c r="Y22" s="216"/>
      <c r="Z22" s="216"/>
      <c r="AA22" s="216"/>
      <c r="AB22" s="285"/>
      <c r="AC22" s="217">
        <f t="shared" si="2"/>
        <v>0</v>
      </c>
    </row>
    <row r="23" spans="1:29" x14ac:dyDescent="0.2">
      <c r="A23" s="135">
        <v>22</v>
      </c>
      <c r="B23" s="219"/>
      <c r="C23" s="214"/>
      <c r="D23" s="214"/>
      <c r="E23" s="214"/>
      <c r="F23" s="214"/>
      <c r="G23" s="216">
        <f t="shared" si="0"/>
        <v>0</v>
      </c>
      <c r="H23" s="216"/>
      <c r="I23" s="216"/>
      <c r="J23" s="216"/>
      <c r="K23" s="215"/>
      <c r="L23" s="216"/>
      <c r="M23" s="285"/>
      <c r="N23" s="217">
        <f t="shared" si="1"/>
        <v>0</v>
      </c>
      <c r="O23" s="27"/>
      <c r="P23" s="135">
        <v>22</v>
      </c>
      <c r="Q23" s="219"/>
      <c r="R23" s="214"/>
      <c r="S23" s="214"/>
      <c r="T23" s="214"/>
      <c r="U23" s="226"/>
      <c r="V23" s="216">
        <f t="shared" si="3"/>
        <v>0</v>
      </c>
      <c r="W23" s="216"/>
      <c r="X23" s="216"/>
      <c r="Y23" s="216"/>
      <c r="Z23" s="215"/>
      <c r="AA23" s="219"/>
      <c r="AB23" s="290"/>
      <c r="AC23" s="217">
        <f t="shared" si="2"/>
        <v>0</v>
      </c>
    </row>
    <row r="24" spans="1:29" x14ac:dyDescent="0.2">
      <c r="A24" s="135">
        <v>23</v>
      </c>
      <c r="B24" s="219"/>
      <c r="C24" s="214"/>
      <c r="D24" s="214"/>
      <c r="E24" s="214"/>
      <c r="F24" s="214"/>
      <c r="G24" s="216">
        <f t="shared" si="0"/>
        <v>0</v>
      </c>
      <c r="H24" s="216"/>
      <c r="I24" s="216"/>
      <c r="J24" s="216"/>
      <c r="K24" s="216"/>
      <c r="L24" s="216"/>
      <c r="M24" s="285"/>
      <c r="N24" s="217">
        <f t="shared" si="1"/>
        <v>0</v>
      </c>
      <c r="O24" s="27"/>
      <c r="P24" s="135">
        <v>23</v>
      </c>
      <c r="Q24" s="228"/>
      <c r="R24" s="214"/>
      <c r="S24" s="214"/>
      <c r="T24" s="214"/>
      <c r="U24" s="226"/>
      <c r="V24" s="216">
        <f t="shared" si="3"/>
        <v>0</v>
      </c>
      <c r="W24" s="216"/>
      <c r="X24" s="216"/>
      <c r="Y24" s="216"/>
      <c r="Z24" s="216"/>
      <c r="AA24" s="216"/>
      <c r="AB24" s="285"/>
      <c r="AC24" s="217">
        <f t="shared" si="2"/>
        <v>0</v>
      </c>
    </row>
    <row r="25" spans="1:29" x14ac:dyDescent="0.2">
      <c r="A25" s="135">
        <v>24</v>
      </c>
      <c r="B25" s="219"/>
      <c r="C25" s="214"/>
      <c r="D25" s="214"/>
      <c r="E25" s="214"/>
      <c r="F25" s="214"/>
      <c r="G25" s="216">
        <f t="shared" si="0"/>
        <v>0</v>
      </c>
      <c r="H25" s="216"/>
      <c r="I25" s="216"/>
      <c r="J25" s="216"/>
      <c r="K25" s="216"/>
      <c r="L25" s="216"/>
      <c r="M25" s="285"/>
      <c r="N25" s="217">
        <f t="shared" si="1"/>
        <v>0</v>
      </c>
      <c r="O25" s="27"/>
      <c r="P25" s="135">
        <v>24</v>
      </c>
      <c r="Q25" s="219"/>
      <c r="R25" s="214"/>
      <c r="S25" s="214"/>
      <c r="T25" s="214"/>
      <c r="U25" s="214"/>
      <c r="V25" s="216">
        <f t="shared" si="3"/>
        <v>0</v>
      </c>
      <c r="W25" s="214"/>
      <c r="X25" s="214"/>
      <c r="Y25" s="214"/>
      <c r="Z25" s="214"/>
      <c r="AA25" s="215"/>
      <c r="AB25" s="284"/>
      <c r="AC25" s="217">
        <f t="shared" si="2"/>
        <v>0</v>
      </c>
    </row>
    <row r="26" spans="1:29" x14ac:dyDescent="0.2">
      <c r="A26" s="135">
        <v>25</v>
      </c>
      <c r="B26" s="219"/>
      <c r="C26" s="214"/>
      <c r="D26" s="214"/>
      <c r="E26" s="214"/>
      <c r="F26" s="214"/>
      <c r="G26" s="216">
        <f t="shared" si="0"/>
        <v>0</v>
      </c>
      <c r="H26" s="216"/>
      <c r="I26" s="216"/>
      <c r="J26" s="216"/>
      <c r="K26" s="216"/>
      <c r="L26" s="216"/>
      <c r="M26" s="285"/>
      <c r="N26" s="217">
        <f t="shared" si="1"/>
        <v>0</v>
      </c>
      <c r="O26" s="27"/>
      <c r="P26" s="135">
        <v>25</v>
      </c>
      <c r="Q26" s="228"/>
      <c r="R26" s="214"/>
      <c r="S26" s="214"/>
      <c r="T26" s="214"/>
      <c r="U26" s="226"/>
      <c r="V26" s="216">
        <f t="shared" si="3"/>
        <v>0</v>
      </c>
      <c r="W26" s="216"/>
      <c r="X26" s="216"/>
      <c r="Y26" s="216"/>
      <c r="Z26" s="216"/>
      <c r="AA26" s="216"/>
      <c r="AB26" s="285"/>
      <c r="AC26" s="217">
        <f t="shared" si="2"/>
        <v>0</v>
      </c>
    </row>
    <row r="27" spans="1:29" x14ac:dyDescent="0.2">
      <c r="A27" s="135">
        <v>26</v>
      </c>
      <c r="B27" s="219"/>
      <c r="C27" s="214"/>
      <c r="D27" s="214"/>
      <c r="E27" s="214"/>
      <c r="F27" s="214"/>
      <c r="G27" s="216">
        <f t="shared" si="0"/>
        <v>0</v>
      </c>
      <c r="H27" s="216"/>
      <c r="I27" s="216"/>
      <c r="J27" s="216"/>
      <c r="K27" s="216"/>
      <c r="L27" s="216"/>
      <c r="M27" s="285"/>
      <c r="N27" s="217">
        <f t="shared" si="1"/>
        <v>0</v>
      </c>
      <c r="O27" s="27"/>
      <c r="P27" s="135">
        <v>26</v>
      </c>
      <c r="Q27" s="228"/>
      <c r="R27" s="214"/>
      <c r="S27" s="214"/>
      <c r="T27" s="214"/>
      <c r="U27" s="226"/>
      <c r="V27" s="216">
        <f t="shared" si="3"/>
        <v>0</v>
      </c>
      <c r="W27" s="216"/>
      <c r="X27" s="216"/>
      <c r="Y27" s="216"/>
      <c r="Z27" s="216"/>
      <c r="AA27" s="216"/>
      <c r="AB27" s="285"/>
      <c r="AC27" s="217">
        <f t="shared" si="2"/>
        <v>0</v>
      </c>
    </row>
    <row r="28" spans="1:29" x14ac:dyDescent="0.2">
      <c r="A28" s="135">
        <v>27</v>
      </c>
      <c r="B28" s="219"/>
      <c r="C28" s="214"/>
      <c r="D28" s="214"/>
      <c r="E28" s="214"/>
      <c r="F28" s="214"/>
      <c r="G28" s="216">
        <f t="shared" si="0"/>
        <v>0</v>
      </c>
      <c r="H28" s="216"/>
      <c r="I28" s="216"/>
      <c r="J28" s="216"/>
      <c r="K28" s="216"/>
      <c r="L28" s="216"/>
      <c r="M28" s="285"/>
      <c r="N28" s="217">
        <f t="shared" si="1"/>
        <v>0</v>
      </c>
      <c r="O28" s="27"/>
      <c r="P28" s="135">
        <v>27</v>
      </c>
      <c r="Q28" s="228"/>
      <c r="R28" s="214"/>
      <c r="S28" s="214"/>
      <c r="T28" s="214"/>
      <c r="U28" s="226"/>
      <c r="V28" s="216">
        <f t="shared" si="3"/>
        <v>0</v>
      </c>
      <c r="W28" s="216"/>
      <c r="X28" s="216"/>
      <c r="Y28" s="216"/>
      <c r="Z28" s="216"/>
      <c r="AA28" s="219"/>
      <c r="AB28" s="290"/>
      <c r="AC28" s="217">
        <f t="shared" si="2"/>
        <v>0</v>
      </c>
    </row>
    <row r="29" spans="1:29" x14ac:dyDescent="0.2">
      <c r="A29" s="135">
        <v>28</v>
      </c>
      <c r="B29" s="219"/>
      <c r="C29" s="214"/>
      <c r="D29" s="214"/>
      <c r="E29" s="214"/>
      <c r="F29" s="214"/>
      <c r="G29" s="216">
        <f t="shared" si="0"/>
        <v>0</v>
      </c>
      <c r="H29" s="216"/>
      <c r="I29" s="216"/>
      <c r="J29" s="216"/>
      <c r="K29" s="216"/>
      <c r="L29" s="216"/>
      <c r="M29" s="285"/>
      <c r="N29" s="217">
        <f t="shared" si="1"/>
        <v>0</v>
      </c>
      <c r="O29" s="27"/>
      <c r="P29" s="135">
        <v>28</v>
      </c>
      <c r="Q29" s="228"/>
      <c r="R29" s="214"/>
      <c r="S29" s="214"/>
      <c r="T29" s="214"/>
      <c r="U29" s="226"/>
      <c r="V29" s="216">
        <f t="shared" si="3"/>
        <v>0</v>
      </c>
      <c r="W29" s="216"/>
      <c r="X29" s="216"/>
      <c r="Y29" s="216"/>
      <c r="Z29" s="216"/>
      <c r="AA29" s="216"/>
      <c r="AB29" s="285"/>
      <c r="AC29" s="217">
        <f t="shared" si="2"/>
        <v>0</v>
      </c>
    </row>
    <row r="30" spans="1:29" x14ac:dyDescent="0.2">
      <c r="A30" s="135">
        <v>29</v>
      </c>
      <c r="B30" s="219"/>
      <c r="C30" s="214"/>
      <c r="D30" s="214"/>
      <c r="E30" s="214"/>
      <c r="F30" s="214"/>
      <c r="G30" s="216">
        <f t="shared" si="0"/>
        <v>0</v>
      </c>
      <c r="H30" s="216"/>
      <c r="I30" s="216"/>
      <c r="J30" s="216"/>
      <c r="K30" s="216"/>
      <c r="L30" s="216"/>
      <c r="M30" s="285"/>
      <c r="N30" s="217">
        <f t="shared" si="1"/>
        <v>0</v>
      </c>
      <c r="O30" s="27"/>
      <c r="P30" s="135">
        <v>29</v>
      </c>
      <c r="Q30" s="219"/>
      <c r="R30" s="214"/>
      <c r="S30" s="214"/>
      <c r="T30" s="214"/>
      <c r="U30" s="214"/>
      <c r="V30" s="216">
        <f t="shared" si="3"/>
        <v>0</v>
      </c>
      <c r="W30" s="214"/>
      <c r="X30" s="214"/>
      <c r="Y30" s="214"/>
      <c r="Z30" s="214"/>
      <c r="AA30" s="219"/>
      <c r="AB30" s="290"/>
      <c r="AC30" s="217">
        <f t="shared" si="2"/>
        <v>0</v>
      </c>
    </row>
    <row r="31" spans="1:29" x14ac:dyDescent="0.2">
      <c r="A31" s="135">
        <v>30</v>
      </c>
      <c r="B31" s="219"/>
      <c r="C31" s="214"/>
      <c r="D31" s="214"/>
      <c r="E31" s="214"/>
      <c r="F31" s="214"/>
      <c r="G31" s="216">
        <f t="shared" si="0"/>
        <v>0</v>
      </c>
      <c r="H31" s="216"/>
      <c r="I31" s="216"/>
      <c r="J31" s="216"/>
      <c r="K31" s="216"/>
      <c r="L31" s="216"/>
      <c r="M31" s="285"/>
      <c r="N31" s="217">
        <f t="shared" si="1"/>
        <v>0</v>
      </c>
      <c r="O31" s="27"/>
      <c r="P31" s="135">
        <v>30</v>
      </c>
      <c r="Q31" s="228"/>
      <c r="R31" s="214"/>
      <c r="S31" s="214"/>
      <c r="T31" s="214"/>
      <c r="U31" s="226"/>
      <c r="V31" s="216">
        <f t="shared" si="3"/>
        <v>0</v>
      </c>
      <c r="W31" s="216"/>
      <c r="X31" s="216"/>
      <c r="Y31" s="216"/>
      <c r="Z31" s="216"/>
      <c r="AA31" s="216"/>
      <c r="AB31" s="285"/>
      <c r="AC31" s="217">
        <f t="shared" si="2"/>
        <v>0</v>
      </c>
    </row>
    <row r="32" spans="1:29" x14ac:dyDescent="0.2">
      <c r="A32" s="135">
        <v>31</v>
      </c>
      <c r="B32" s="219"/>
      <c r="C32" s="214"/>
      <c r="D32" s="214"/>
      <c r="E32" s="214"/>
      <c r="F32" s="214"/>
      <c r="G32" s="216">
        <f t="shared" si="0"/>
        <v>0</v>
      </c>
      <c r="H32" s="216"/>
      <c r="I32" s="216"/>
      <c r="J32" s="216"/>
      <c r="K32" s="216"/>
      <c r="L32" s="216"/>
      <c r="M32" s="285"/>
      <c r="N32" s="217">
        <f t="shared" si="1"/>
        <v>0</v>
      </c>
      <c r="O32" s="27"/>
      <c r="P32" s="135">
        <v>31</v>
      </c>
      <c r="Q32" s="228"/>
      <c r="R32" s="214"/>
      <c r="S32" s="214"/>
      <c r="T32" s="214"/>
      <c r="U32" s="226"/>
      <c r="V32" s="216">
        <f t="shared" si="3"/>
        <v>0</v>
      </c>
      <c r="W32" s="216"/>
      <c r="X32" s="216"/>
      <c r="Y32" s="216"/>
      <c r="Z32" s="216"/>
      <c r="AA32" s="216"/>
      <c r="AB32" s="285"/>
      <c r="AC32" s="217">
        <f t="shared" si="2"/>
        <v>0</v>
      </c>
    </row>
    <row r="33" spans="1:29" x14ac:dyDescent="0.2">
      <c r="A33" s="135">
        <v>32</v>
      </c>
      <c r="B33" s="219"/>
      <c r="C33" s="214"/>
      <c r="D33" s="214"/>
      <c r="E33" s="214"/>
      <c r="F33" s="214"/>
      <c r="G33" s="216">
        <f t="shared" si="0"/>
        <v>0</v>
      </c>
      <c r="H33" s="216"/>
      <c r="I33" s="216"/>
      <c r="J33" s="216"/>
      <c r="K33" s="216"/>
      <c r="L33" s="216"/>
      <c r="M33" s="285"/>
      <c r="N33" s="217">
        <f t="shared" si="1"/>
        <v>0</v>
      </c>
      <c r="O33" s="27"/>
      <c r="P33" s="135">
        <v>32</v>
      </c>
      <c r="Q33" s="228"/>
      <c r="R33" s="214"/>
      <c r="S33" s="214"/>
      <c r="T33" s="214"/>
      <c r="U33" s="226"/>
      <c r="V33" s="216">
        <f t="shared" si="3"/>
        <v>0</v>
      </c>
      <c r="W33" s="216"/>
      <c r="X33" s="216"/>
      <c r="Y33" s="216"/>
      <c r="Z33" s="216"/>
      <c r="AA33" s="216"/>
      <c r="AB33" s="285"/>
      <c r="AC33" s="217">
        <f t="shared" si="2"/>
        <v>0</v>
      </c>
    </row>
    <row r="34" spans="1:29" x14ac:dyDescent="0.2">
      <c r="A34" s="135">
        <v>33</v>
      </c>
      <c r="B34" s="219"/>
      <c r="C34" s="214"/>
      <c r="D34" s="214"/>
      <c r="E34" s="214"/>
      <c r="F34" s="214"/>
      <c r="G34" s="216">
        <f t="shared" si="0"/>
        <v>0</v>
      </c>
      <c r="H34" s="216"/>
      <c r="I34" s="216"/>
      <c r="J34" s="216"/>
      <c r="K34" s="216"/>
      <c r="L34" s="216"/>
      <c r="M34" s="285"/>
      <c r="N34" s="217">
        <f t="shared" si="1"/>
        <v>0</v>
      </c>
      <c r="O34" s="27"/>
      <c r="P34" s="135">
        <v>33</v>
      </c>
      <c r="Q34" s="228"/>
      <c r="R34" s="214"/>
      <c r="S34" s="214"/>
      <c r="T34" s="214"/>
      <c r="U34" s="226"/>
      <c r="V34" s="216">
        <f t="shared" si="3"/>
        <v>0</v>
      </c>
      <c r="W34" s="216"/>
      <c r="X34" s="216"/>
      <c r="Y34" s="216"/>
      <c r="Z34" s="216"/>
      <c r="AA34" s="216"/>
      <c r="AB34" s="285"/>
      <c r="AC34" s="217">
        <f t="shared" si="2"/>
        <v>0</v>
      </c>
    </row>
    <row r="35" spans="1:29" x14ac:dyDescent="0.2">
      <c r="A35" s="135">
        <v>34</v>
      </c>
      <c r="B35" s="219"/>
      <c r="C35" s="214"/>
      <c r="D35" s="214"/>
      <c r="E35" s="214"/>
      <c r="F35" s="214"/>
      <c r="G35" s="216">
        <f t="shared" si="0"/>
        <v>0</v>
      </c>
      <c r="H35" s="216"/>
      <c r="I35" s="216"/>
      <c r="J35" s="216"/>
      <c r="K35" s="216"/>
      <c r="L35" s="216"/>
      <c r="M35" s="285"/>
      <c r="N35" s="217">
        <f t="shared" si="1"/>
        <v>0</v>
      </c>
      <c r="O35" s="27"/>
      <c r="P35" s="135">
        <v>34</v>
      </c>
      <c r="Q35" s="228"/>
      <c r="R35" s="214"/>
      <c r="S35" s="214"/>
      <c r="T35" s="214"/>
      <c r="U35" s="226"/>
      <c r="V35" s="216">
        <f t="shared" si="3"/>
        <v>0</v>
      </c>
      <c r="W35" s="216"/>
      <c r="X35" s="216"/>
      <c r="Y35" s="216"/>
      <c r="Z35" s="216"/>
      <c r="AA35" s="216"/>
      <c r="AB35" s="285"/>
      <c r="AC35" s="217">
        <f t="shared" si="2"/>
        <v>0</v>
      </c>
    </row>
    <row r="36" spans="1:29" x14ac:dyDescent="0.2">
      <c r="A36" s="135">
        <v>35</v>
      </c>
      <c r="B36" s="219"/>
      <c r="C36" s="214"/>
      <c r="D36" s="214"/>
      <c r="E36" s="214"/>
      <c r="F36" s="220"/>
      <c r="G36" s="216">
        <f t="shared" si="0"/>
        <v>0</v>
      </c>
      <c r="H36" s="216"/>
      <c r="I36" s="216"/>
      <c r="J36" s="216"/>
      <c r="K36" s="216"/>
      <c r="L36" s="216"/>
      <c r="M36" s="285"/>
      <c r="N36" s="217">
        <f t="shared" si="1"/>
        <v>0</v>
      </c>
      <c r="O36" s="27"/>
      <c r="P36" s="135">
        <v>35</v>
      </c>
      <c r="Q36" s="219"/>
      <c r="R36" s="214"/>
      <c r="S36" s="214"/>
      <c r="T36" s="214"/>
      <c r="U36" s="226"/>
      <c r="V36" s="216">
        <f t="shared" si="3"/>
        <v>0</v>
      </c>
      <c r="W36" s="216"/>
      <c r="X36" s="216"/>
      <c r="Y36" s="216"/>
      <c r="Z36" s="216"/>
      <c r="AA36" s="216"/>
      <c r="AB36" s="285"/>
      <c r="AC36" s="217">
        <f t="shared" si="2"/>
        <v>0</v>
      </c>
    </row>
    <row r="37" spans="1:29" x14ac:dyDescent="0.2">
      <c r="A37" s="135">
        <v>36</v>
      </c>
      <c r="B37" s="219"/>
      <c r="C37" s="214"/>
      <c r="D37" s="214"/>
      <c r="E37" s="214"/>
      <c r="F37" s="214"/>
      <c r="G37" s="216">
        <f t="shared" si="0"/>
        <v>0</v>
      </c>
      <c r="H37" s="216"/>
      <c r="I37" s="216"/>
      <c r="J37" s="216"/>
      <c r="K37" s="216"/>
      <c r="L37" s="216"/>
      <c r="M37" s="285"/>
      <c r="N37" s="217">
        <f t="shared" si="1"/>
        <v>0</v>
      </c>
      <c r="P37" s="135">
        <v>36</v>
      </c>
      <c r="Q37" s="228"/>
      <c r="R37" s="214"/>
      <c r="S37" s="214"/>
      <c r="T37" s="214"/>
      <c r="U37" s="226"/>
      <c r="V37" s="216">
        <f t="shared" si="3"/>
        <v>0</v>
      </c>
      <c r="W37" s="216"/>
      <c r="X37" s="216"/>
      <c r="Y37" s="216"/>
      <c r="Z37" s="216"/>
      <c r="AA37" s="216"/>
      <c r="AB37" s="285"/>
      <c r="AC37" s="217">
        <f t="shared" si="2"/>
        <v>0</v>
      </c>
    </row>
    <row r="38" spans="1:29" x14ac:dyDescent="0.2">
      <c r="A38" s="135">
        <v>37</v>
      </c>
      <c r="B38" s="219"/>
      <c r="C38" s="214"/>
      <c r="D38" s="214"/>
      <c r="E38" s="214"/>
      <c r="F38" s="214"/>
      <c r="G38" s="216">
        <f t="shared" si="0"/>
        <v>0</v>
      </c>
      <c r="H38" s="216"/>
      <c r="I38" s="216"/>
      <c r="J38" s="216"/>
      <c r="K38" s="216"/>
      <c r="L38" s="216"/>
      <c r="M38" s="285"/>
      <c r="N38" s="217">
        <f t="shared" si="1"/>
        <v>0</v>
      </c>
      <c r="P38" s="135">
        <v>37</v>
      </c>
      <c r="Q38" s="228"/>
      <c r="R38" s="214"/>
      <c r="S38" s="214"/>
      <c r="T38" s="214"/>
      <c r="U38" s="226"/>
      <c r="V38" s="216">
        <f t="shared" si="3"/>
        <v>0</v>
      </c>
      <c r="W38" s="216"/>
      <c r="X38" s="216"/>
      <c r="Y38" s="216"/>
      <c r="Z38" s="216"/>
      <c r="AA38" s="216"/>
      <c r="AB38" s="285"/>
      <c r="AC38" s="217">
        <f t="shared" si="2"/>
        <v>0</v>
      </c>
    </row>
    <row r="39" spans="1:29" x14ac:dyDescent="0.2">
      <c r="A39" s="135">
        <v>38</v>
      </c>
      <c r="B39" s="219"/>
      <c r="C39" s="214"/>
      <c r="D39" s="214"/>
      <c r="E39" s="214"/>
      <c r="F39" s="214"/>
      <c r="G39" s="216">
        <f t="shared" si="0"/>
        <v>0</v>
      </c>
      <c r="H39" s="216"/>
      <c r="I39" s="216"/>
      <c r="J39" s="216"/>
      <c r="K39" s="216"/>
      <c r="L39" s="216"/>
      <c r="M39" s="285"/>
      <c r="N39" s="217">
        <f t="shared" si="1"/>
        <v>0</v>
      </c>
      <c r="P39" s="135">
        <v>38</v>
      </c>
      <c r="Q39" s="228"/>
      <c r="R39" s="214"/>
      <c r="S39" s="214"/>
      <c r="T39" s="214"/>
      <c r="U39" s="226"/>
      <c r="V39" s="216">
        <f t="shared" si="3"/>
        <v>0</v>
      </c>
      <c r="W39" s="216"/>
      <c r="X39" s="216"/>
      <c r="Y39" s="216"/>
      <c r="Z39" s="216"/>
      <c r="AA39" s="216"/>
      <c r="AB39" s="285"/>
      <c r="AC39" s="217">
        <f t="shared" si="2"/>
        <v>0</v>
      </c>
    </row>
    <row r="40" spans="1:29" x14ac:dyDescent="0.2">
      <c r="A40" s="135">
        <v>39</v>
      </c>
      <c r="B40" s="219"/>
      <c r="C40" s="214"/>
      <c r="D40" s="214"/>
      <c r="E40" s="214"/>
      <c r="F40" s="214"/>
      <c r="G40" s="216">
        <f t="shared" si="0"/>
        <v>0</v>
      </c>
      <c r="H40" s="216"/>
      <c r="I40" s="216"/>
      <c r="J40" s="216"/>
      <c r="K40" s="216"/>
      <c r="L40" s="216"/>
      <c r="M40" s="285"/>
      <c r="N40" s="217">
        <f t="shared" si="1"/>
        <v>0</v>
      </c>
      <c r="P40" s="135">
        <v>39</v>
      </c>
      <c r="Q40" s="219"/>
      <c r="R40" s="214"/>
      <c r="S40" s="214"/>
      <c r="T40" s="214"/>
      <c r="U40" s="214"/>
      <c r="V40" s="216">
        <f t="shared" si="3"/>
        <v>0</v>
      </c>
      <c r="W40" s="214"/>
      <c r="X40" s="214"/>
      <c r="Y40" s="214"/>
      <c r="Z40" s="214"/>
      <c r="AA40" s="219"/>
      <c r="AB40" s="290"/>
      <c r="AC40" s="217">
        <f t="shared" si="2"/>
        <v>0</v>
      </c>
    </row>
    <row r="41" spans="1:29" x14ac:dyDescent="0.2">
      <c r="A41" s="221">
        <v>40</v>
      </c>
      <c r="B41" s="222"/>
      <c r="C41" s="223"/>
      <c r="D41" s="223"/>
      <c r="E41" s="223"/>
      <c r="F41" s="223"/>
      <c r="G41" s="224">
        <f t="shared" si="0"/>
        <v>0</v>
      </c>
      <c r="H41" s="224"/>
      <c r="I41" s="224"/>
      <c r="J41" s="224"/>
      <c r="K41" s="224"/>
      <c r="L41" s="224"/>
      <c r="M41" s="287"/>
      <c r="N41" s="225">
        <f t="shared" si="1"/>
        <v>0</v>
      </c>
      <c r="P41" s="221">
        <v>40</v>
      </c>
      <c r="Q41" s="222"/>
      <c r="R41" s="223"/>
      <c r="S41" s="223"/>
      <c r="T41" s="223"/>
      <c r="U41" s="223"/>
      <c r="V41" s="224">
        <f t="shared" si="3"/>
        <v>0</v>
      </c>
      <c r="W41" s="223"/>
      <c r="X41" s="223"/>
      <c r="Y41" s="223"/>
      <c r="Z41" s="223"/>
      <c r="AA41" s="222"/>
      <c r="AB41" s="292"/>
      <c r="AC41" s="225">
        <f t="shared" si="2"/>
        <v>0</v>
      </c>
    </row>
    <row r="42" spans="1:29" x14ac:dyDescent="0.2">
      <c r="Q42" s="116"/>
      <c r="R42" s="27"/>
      <c r="S42" s="27"/>
      <c r="T42" s="27"/>
      <c r="U42" s="27"/>
      <c r="V42" s="27"/>
      <c r="W42" s="27"/>
      <c r="X42" s="27"/>
      <c r="Y42" s="27"/>
      <c r="Z42" s="27"/>
      <c r="AA42" s="27"/>
      <c r="AB42" s="27"/>
    </row>
    <row r="43" spans="1:29" x14ac:dyDescent="0.2">
      <c r="Q43" s="116"/>
      <c r="R43" s="27"/>
      <c r="S43" s="27"/>
      <c r="T43" s="27"/>
      <c r="U43" s="27"/>
      <c r="V43" s="27"/>
      <c r="W43" s="27"/>
      <c r="X43" s="27"/>
      <c r="Y43" s="27"/>
      <c r="Z43" s="27"/>
      <c r="AA43" s="27"/>
      <c r="AB43" s="27"/>
    </row>
    <row r="44" spans="1:29" x14ac:dyDescent="0.2">
      <c r="Q44" s="116"/>
      <c r="R44" s="27"/>
      <c r="S44" s="27"/>
      <c r="T44" s="27"/>
      <c r="U44" s="27"/>
      <c r="V44" s="27"/>
      <c r="W44" s="27"/>
      <c r="X44" s="27"/>
      <c r="Y44" s="27"/>
      <c r="Z44" s="27"/>
      <c r="AA44" s="27"/>
      <c r="AB44" s="27"/>
    </row>
    <row r="45" spans="1:29" x14ac:dyDescent="0.2">
      <c r="Q45" s="116"/>
      <c r="R45" s="27"/>
      <c r="S45" s="27"/>
      <c r="T45" s="27"/>
      <c r="U45" s="27"/>
      <c r="V45" s="27"/>
      <c r="W45" s="27"/>
      <c r="X45" s="27"/>
      <c r="Y45" s="27"/>
      <c r="Z45" s="27"/>
      <c r="AA45" s="27"/>
      <c r="AB45" s="27"/>
    </row>
    <row r="46" spans="1:29" x14ac:dyDescent="0.2">
      <c r="Q46" s="116"/>
      <c r="R46" s="27"/>
      <c r="S46" s="27"/>
      <c r="T46" s="27"/>
      <c r="U46" s="27"/>
      <c r="V46" s="27"/>
      <c r="W46" s="27"/>
      <c r="X46" s="27"/>
      <c r="Y46" s="27"/>
      <c r="Z46" s="27"/>
      <c r="AA46" s="27"/>
      <c r="AB46" s="27"/>
    </row>
    <row r="47" spans="1:29" x14ac:dyDescent="0.2">
      <c r="B47" s="8" t="s">
        <v>25</v>
      </c>
      <c r="F47" s="5"/>
      <c r="Q47" s="7"/>
      <c r="R47" s="8" t="s">
        <v>26</v>
      </c>
      <c r="S47" s="27"/>
      <c r="T47" s="27"/>
      <c r="U47" s="27"/>
      <c r="V47" s="27"/>
      <c r="W47" s="27"/>
      <c r="X47" s="27"/>
      <c r="Y47" s="27"/>
      <c r="Z47" s="27"/>
      <c r="AA47" s="27"/>
      <c r="AB47" s="27"/>
    </row>
    <row r="48" spans="1:29" ht="40.5" x14ac:dyDescent="0.2">
      <c r="B48" s="35" t="s">
        <v>24</v>
      </c>
      <c r="C48" s="26" t="s">
        <v>2</v>
      </c>
      <c r="D48" s="40"/>
      <c r="E48" s="10" t="s">
        <v>3</v>
      </c>
      <c r="F48" s="117"/>
      <c r="G48" s="10" t="s">
        <v>4</v>
      </c>
      <c r="H48" s="10" t="s">
        <v>5</v>
      </c>
      <c r="I48" s="10" t="s">
        <v>6</v>
      </c>
      <c r="J48" s="10" t="s">
        <v>7</v>
      </c>
      <c r="K48" s="10" t="s">
        <v>8</v>
      </c>
      <c r="L48" s="10" t="s">
        <v>118</v>
      </c>
      <c r="M48" s="11" t="s">
        <v>9</v>
      </c>
      <c r="P48" s="7"/>
      <c r="Q48" s="7"/>
      <c r="R48" s="41" t="s">
        <v>24</v>
      </c>
      <c r="S48" s="42" t="s">
        <v>2</v>
      </c>
      <c r="T48" s="43"/>
      <c r="U48" s="13" t="s">
        <v>3</v>
      </c>
      <c r="V48" s="13" t="s">
        <v>4</v>
      </c>
      <c r="W48" s="13" t="s">
        <v>5</v>
      </c>
      <c r="X48" s="13" t="s">
        <v>6</v>
      </c>
      <c r="Y48" s="13" t="s">
        <v>7</v>
      </c>
      <c r="Z48" s="13" t="s">
        <v>8</v>
      </c>
      <c r="AA48" s="13" t="s">
        <v>118</v>
      </c>
      <c r="AB48" s="14" t="s">
        <v>9</v>
      </c>
    </row>
    <row r="49" spans="1:29" x14ac:dyDescent="0.2">
      <c r="B49" s="19">
        <v>1</v>
      </c>
      <c r="C49" s="38" t="s">
        <v>18</v>
      </c>
      <c r="D49" s="30"/>
      <c r="E49" s="2">
        <f t="shared" ref="E49:E56" si="4">SUM(G49:K49)</f>
        <v>10</v>
      </c>
      <c r="F49" s="5" t="s">
        <v>20</v>
      </c>
      <c r="G49" s="2">
        <v>10</v>
      </c>
      <c r="H49" s="2"/>
      <c r="I49" s="2"/>
      <c r="J49" s="2"/>
      <c r="K49" s="2"/>
      <c r="L49" s="2"/>
      <c r="M49" s="36">
        <f t="shared" ref="M49:M56" si="5">E49-D49</f>
        <v>10</v>
      </c>
      <c r="P49" s="7"/>
      <c r="Q49" s="7"/>
      <c r="R49" s="19">
        <v>1</v>
      </c>
      <c r="S49" s="38" t="s">
        <v>18</v>
      </c>
      <c r="T49" s="30"/>
      <c r="U49" s="2">
        <f t="shared" ref="U49:U55" si="6">SUM(V49:Z49)</f>
        <v>10</v>
      </c>
      <c r="V49" s="2">
        <v>10</v>
      </c>
      <c r="W49" s="2"/>
      <c r="X49" s="2"/>
      <c r="Y49" s="2"/>
      <c r="Z49" s="2"/>
      <c r="AA49" s="2"/>
      <c r="AB49" s="36">
        <f t="shared" ref="AB49:AB55" si="7">U49-T49</f>
        <v>10</v>
      </c>
    </row>
    <row r="50" spans="1:29" x14ac:dyDescent="0.2">
      <c r="B50" s="19">
        <v>2</v>
      </c>
      <c r="C50" s="38" t="s">
        <v>13</v>
      </c>
      <c r="D50" s="30"/>
      <c r="E50" s="2">
        <f t="shared" si="4"/>
        <v>0</v>
      </c>
      <c r="F50" s="115"/>
      <c r="G50" s="2"/>
      <c r="H50" s="2"/>
      <c r="I50" s="2"/>
      <c r="J50" s="2"/>
      <c r="K50" s="2"/>
      <c r="L50" s="2"/>
      <c r="M50" s="36">
        <f t="shared" si="5"/>
        <v>0</v>
      </c>
      <c r="P50" s="7"/>
      <c r="Q50" s="7"/>
      <c r="R50" s="19">
        <v>2</v>
      </c>
      <c r="S50" s="38" t="s">
        <v>13</v>
      </c>
      <c r="T50" s="30"/>
      <c r="U50" s="2">
        <f t="shared" si="6"/>
        <v>0</v>
      </c>
      <c r="V50" s="2"/>
      <c r="W50" s="2"/>
      <c r="X50" s="2"/>
      <c r="Y50" s="2"/>
      <c r="Z50" s="2"/>
      <c r="AA50" s="2"/>
      <c r="AB50" s="36">
        <f t="shared" si="7"/>
        <v>0</v>
      </c>
    </row>
    <row r="51" spans="1:29" x14ac:dyDescent="0.2">
      <c r="B51" s="19">
        <v>3</v>
      </c>
      <c r="C51" s="38" t="s">
        <v>12</v>
      </c>
      <c r="D51" s="30"/>
      <c r="E51" s="2">
        <f t="shared" si="4"/>
        <v>0</v>
      </c>
      <c r="F51" s="115"/>
      <c r="G51" s="2"/>
      <c r="H51" s="2"/>
      <c r="I51" s="2"/>
      <c r="J51" s="2"/>
      <c r="K51" s="2"/>
      <c r="L51" s="2"/>
      <c r="M51" s="36">
        <f t="shared" si="5"/>
        <v>0</v>
      </c>
      <c r="P51" s="7"/>
      <c r="Q51" s="7"/>
      <c r="R51" s="19">
        <v>3</v>
      </c>
      <c r="S51" s="38" t="s">
        <v>16</v>
      </c>
      <c r="T51" s="30"/>
      <c r="U51" s="2">
        <f t="shared" si="6"/>
        <v>0</v>
      </c>
      <c r="V51" s="2"/>
      <c r="W51" s="2"/>
      <c r="X51" s="2"/>
      <c r="Y51" s="2"/>
      <c r="Z51" s="2"/>
      <c r="AA51" s="2"/>
      <c r="AB51" s="36">
        <f t="shared" si="7"/>
        <v>0</v>
      </c>
    </row>
    <row r="52" spans="1:29" x14ac:dyDescent="0.2">
      <c r="B52" s="19">
        <v>6</v>
      </c>
      <c r="C52" s="38" t="s">
        <v>65</v>
      </c>
      <c r="D52" s="30"/>
      <c r="E52" s="2">
        <f t="shared" si="4"/>
        <v>0</v>
      </c>
      <c r="F52" s="115"/>
      <c r="G52" s="2"/>
      <c r="H52" s="2"/>
      <c r="I52" s="2"/>
      <c r="J52" s="2"/>
      <c r="K52" s="2"/>
      <c r="L52" s="2"/>
      <c r="M52" s="36">
        <f t="shared" si="5"/>
        <v>0</v>
      </c>
      <c r="N52" s="7"/>
      <c r="P52" s="7"/>
      <c r="Q52" s="7"/>
      <c r="R52" s="19">
        <v>4</v>
      </c>
      <c r="S52" s="38" t="s">
        <v>12</v>
      </c>
      <c r="T52" s="30"/>
      <c r="U52" s="2">
        <f t="shared" si="6"/>
        <v>0</v>
      </c>
      <c r="V52" s="2"/>
      <c r="W52" s="2"/>
      <c r="X52" s="2"/>
      <c r="Y52" s="2"/>
      <c r="Z52" s="2"/>
      <c r="AA52" s="2"/>
      <c r="AB52" s="36">
        <f t="shared" si="7"/>
        <v>0</v>
      </c>
      <c r="AC52" s="5"/>
    </row>
    <row r="53" spans="1:29" x14ac:dyDescent="0.2">
      <c r="B53" s="19">
        <v>4</v>
      </c>
      <c r="C53" s="38" t="s">
        <v>16</v>
      </c>
      <c r="D53" s="30"/>
      <c r="E53" s="2">
        <f t="shared" si="4"/>
        <v>9</v>
      </c>
      <c r="F53" s="115"/>
      <c r="G53" s="2">
        <v>9</v>
      </c>
      <c r="H53" s="2"/>
      <c r="I53" s="2"/>
      <c r="J53" s="2"/>
      <c r="K53" s="2"/>
      <c r="L53" s="2"/>
      <c r="M53" s="36">
        <f t="shared" si="5"/>
        <v>9</v>
      </c>
      <c r="N53" s="7"/>
      <c r="O53" s="27"/>
      <c r="P53" s="7"/>
      <c r="Q53" s="7"/>
      <c r="R53" s="19">
        <v>5</v>
      </c>
      <c r="S53" s="38" t="s">
        <v>14</v>
      </c>
      <c r="T53" s="30"/>
      <c r="U53" s="2">
        <f t="shared" si="6"/>
        <v>0</v>
      </c>
      <c r="V53" s="2"/>
      <c r="W53" s="2"/>
      <c r="X53" s="2"/>
      <c r="Y53" s="2"/>
      <c r="Z53" s="2"/>
      <c r="AA53" s="2"/>
      <c r="AB53" s="36">
        <f t="shared" si="7"/>
        <v>0</v>
      </c>
    </row>
    <row r="54" spans="1:29" x14ac:dyDescent="0.2">
      <c r="B54" s="19">
        <v>5</v>
      </c>
      <c r="C54" s="38" t="s">
        <v>14</v>
      </c>
      <c r="D54" s="30"/>
      <c r="E54" s="2">
        <f t="shared" si="4"/>
        <v>0</v>
      </c>
      <c r="F54" s="115"/>
      <c r="G54" s="2"/>
      <c r="H54" s="2"/>
      <c r="I54" s="2"/>
      <c r="J54" s="2"/>
      <c r="K54" s="2"/>
      <c r="L54" s="2"/>
      <c r="M54" s="36">
        <f t="shared" si="5"/>
        <v>0</v>
      </c>
      <c r="N54" s="7"/>
      <c r="O54" s="27"/>
      <c r="P54" s="7"/>
      <c r="Q54" s="7"/>
      <c r="R54" s="19">
        <v>6</v>
      </c>
      <c r="S54" s="38" t="s">
        <v>15</v>
      </c>
      <c r="T54" s="30"/>
      <c r="U54" s="2">
        <f t="shared" si="6"/>
        <v>0</v>
      </c>
      <c r="V54" s="2"/>
      <c r="W54" s="2"/>
      <c r="X54" s="2"/>
      <c r="Y54" s="2"/>
      <c r="Z54" s="2"/>
      <c r="AA54" s="2"/>
      <c r="AB54" s="36">
        <f t="shared" si="7"/>
        <v>0</v>
      </c>
    </row>
    <row r="55" spans="1:29" x14ac:dyDescent="0.2">
      <c r="B55" s="19">
        <v>7</v>
      </c>
      <c r="C55" s="38" t="s">
        <v>15</v>
      </c>
      <c r="D55" s="30"/>
      <c r="E55" s="2">
        <f t="shared" si="4"/>
        <v>0</v>
      </c>
      <c r="F55" s="269"/>
      <c r="G55" s="2"/>
      <c r="H55" s="2"/>
      <c r="I55" s="2"/>
      <c r="J55" s="2"/>
      <c r="K55" s="2"/>
      <c r="L55" s="2"/>
      <c r="M55" s="36">
        <f t="shared" si="5"/>
        <v>0</v>
      </c>
      <c r="N55" s="7"/>
      <c r="O55" s="27"/>
      <c r="P55" s="7"/>
      <c r="Q55" s="7"/>
      <c r="R55" s="19">
        <v>7</v>
      </c>
      <c r="S55" s="38" t="s">
        <v>17</v>
      </c>
      <c r="T55" s="30"/>
      <c r="U55" s="2">
        <f t="shared" si="6"/>
        <v>0</v>
      </c>
      <c r="V55" s="2" t="s">
        <v>20</v>
      </c>
      <c r="W55" s="2"/>
      <c r="X55" s="2"/>
      <c r="Y55" s="2"/>
      <c r="Z55" s="2"/>
      <c r="AA55" s="2"/>
      <c r="AB55" s="36">
        <f t="shared" si="7"/>
        <v>0</v>
      </c>
    </row>
    <row r="56" spans="1:29" x14ac:dyDescent="0.2">
      <c r="B56" s="22">
        <v>8</v>
      </c>
      <c r="C56" s="39" t="s">
        <v>17</v>
      </c>
      <c r="D56" s="31"/>
      <c r="E56" s="3">
        <f t="shared" si="4"/>
        <v>0</v>
      </c>
      <c r="F56" s="3" t="s">
        <v>20</v>
      </c>
      <c r="G56" s="3"/>
      <c r="H56" s="3"/>
      <c r="I56" s="3"/>
      <c r="J56" s="3"/>
      <c r="K56" s="3"/>
      <c r="L56" s="3"/>
      <c r="M56" s="37">
        <f t="shared" si="5"/>
        <v>0</v>
      </c>
      <c r="N56" s="7"/>
      <c r="O56" s="27"/>
      <c r="P56" s="7"/>
      <c r="Q56" s="7"/>
      <c r="R56" s="22">
        <v>8</v>
      </c>
      <c r="S56" s="39" t="s">
        <v>65</v>
      </c>
      <c r="T56" s="31"/>
      <c r="U56" s="3"/>
      <c r="V56" s="3"/>
      <c r="W56" s="3"/>
      <c r="X56" s="3"/>
      <c r="Y56" s="3"/>
      <c r="Z56" s="3"/>
      <c r="AA56" s="3"/>
      <c r="AB56" s="37"/>
    </row>
    <row r="57" spans="1:29" x14ac:dyDescent="0.2">
      <c r="C57" s="7"/>
      <c r="D57" s="7"/>
      <c r="E57" s="7"/>
      <c r="F57" s="7"/>
      <c r="G57" s="7"/>
      <c r="H57" s="7"/>
      <c r="I57" s="7"/>
      <c r="J57" s="7"/>
      <c r="K57" s="7"/>
      <c r="L57" s="7"/>
      <c r="M57" s="7"/>
      <c r="N57" s="7"/>
      <c r="O57" s="7"/>
      <c r="P57" s="29"/>
      <c r="Q57" s="9"/>
      <c r="R57" s="7"/>
      <c r="S57" s="7"/>
      <c r="T57" s="7"/>
      <c r="U57" s="7"/>
      <c r="V57" s="7"/>
      <c r="W57" s="7"/>
      <c r="X57" s="7"/>
      <c r="Y57" s="7"/>
      <c r="Z57" s="7"/>
      <c r="AA57" s="7"/>
      <c r="AB57" s="7"/>
    </row>
    <row r="58" spans="1:29" ht="11.1" customHeight="1" x14ac:dyDescent="0.2">
      <c r="A58" s="7"/>
      <c r="C58" s="7"/>
      <c r="D58" s="7"/>
      <c r="E58" s="7"/>
      <c r="F58" s="7"/>
      <c r="G58" s="7"/>
      <c r="H58" s="7"/>
      <c r="I58" s="7"/>
      <c r="J58" s="7"/>
      <c r="K58" s="32"/>
      <c r="L58" s="27"/>
      <c r="M58" s="27"/>
      <c r="N58" s="9"/>
      <c r="O58" s="4"/>
      <c r="P58" s="4"/>
      <c r="R58" s="4"/>
      <c r="T58" s="7"/>
      <c r="U58" s="7"/>
      <c r="V58" s="7"/>
      <c r="W58" s="7"/>
      <c r="X58" s="32"/>
      <c r="Y58" s="7"/>
      <c r="Z58" s="7"/>
      <c r="AA58" s="7"/>
      <c r="AB58" s="7"/>
    </row>
    <row r="62" spans="1:29" x14ac:dyDescent="0.2">
      <c r="A62" s="24"/>
    </row>
  </sheetData>
  <sortState xmlns:xlrd2="http://schemas.microsoft.com/office/spreadsheetml/2017/richdata2" ref="S48:AB56">
    <sortCondition descending="1" ref="AB48:AB56"/>
  </sortState>
  <pageMargins left="0" right="0" top="1.9685039370078741" bottom="0" header="7.874015748031496E-2" footer="0"/>
  <pageSetup paperSize="9" scale="85" fitToWidth="2" fitToHeight="2" orientation="portrait" r:id="rId1"/>
  <headerFooter alignWithMargins="0">
    <oddHeader>&amp;L&amp;"Arial,Bold"&amp;12&amp;A&amp;C
&amp;G&amp;R&amp;D</oddHeader>
  </headerFooter>
  <rowBreaks count="1" manualBreakCount="1">
    <brk id="58" max="30" man="1"/>
  </rowBreaks>
  <colBreaks count="1" manualBreakCount="1">
    <brk id="14" max="66"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2DE6-D8DF-44A0-A87E-66B004D4F18C}">
  <sheetPr>
    <tabColor rgb="FFFFFF00"/>
  </sheetPr>
  <dimension ref="A1:AC62"/>
  <sheetViews>
    <sheetView topLeftCell="A19" zoomScale="90" zoomScaleNormal="90" workbookViewId="0">
      <selection activeCell="J22" sqref="J22"/>
    </sheetView>
  </sheetViews>
  <sheetFormatPr defaultColWidth="11.42578125" defaultRowHeight="12.75" x14ac:dyDescent="0.2"/>
  <cols>
    <col min="1" max="1" width="3.28515625" style="9" bestFit="1" customWidth="1"/>
    <col min="2" max="2" width="4" style="9" bestFit="1" customWidth="1"/>
    <col min="3" max="3" width="9.7109375" style="4" customWidth="1"/>
    <col min="4" max="4" width="12" style="4" customWidth="1"/>
    <col min="5" max="5" width="18.5703125" style="4" bestFit="1" customWidth="1"/>
    <col min="6" max="6" width="1.85546875" style="4" customWidth="1"/>
    <col min="7" max="7" width="5.140625" style="5" bestFit="1" customWidth="1"/>
    <col min="8" max="13" width="8.5703125" style="5" customWidth="1"/>
    <col min="14" max="14" width="5.42578125" style="5" bestFit="1" customWidth="1"/>
    <col min="15" max="15" width="5.140625" style="5" bestFit="1" customWidth="1"/>
    <col min="16" max="16" width="5.140625" style="33" customWidth="1"/>
    <col min="17" max="17" width="4.140625" style="27" bestFit="1" customWidth="1"/>
    <col min="18" max="18" width="9" style="9" bestFit="1" customWidth="1"/>
    <col min="19" max="19" width="14.5703125" style="4" bestFit="1" customWidth="1"/>
    <col min="20" max="20" width="16.140625" style="4" customWidth="1"/>
    <col min="21" max="21" width="3.140625" style="4" customWidth="1"/>
    <col min="22" max="22" width="7.28515625" style="4" customWidth="1"/>
    <col min="23" max="28" width="8.5703125" style="4" customWidth="1"/>
    <col min="29" max="29" width="5.140625" style="7" customWidth="1"/>
    <col min="30" max="16384" width="11.42578125" style="7"/>
  </cols>
  <sheetData>
    <row r="1" spans="1:29" s="6" customFormat="1" ht="50.25" customHeight="1" x14ac:dyDescent="0.2">
      <c r="A1" s="251" t="s">
        <v>11</v>
      </c>
      <c r="B1" s="252" t="s">
        <v>23</v>
      </c>
      <c r="C1" s="252" t="s">
        <v>0</v>
      </c>
      <c r="D1" s="252" t="s">
        <v>1</v>
      </c>
      <c r="E1" s="252" t="s">
        <v>2</v>
      </c>
      <c r="F1" s="252"/>
      <c r="G1" s="10" t="s">
        <v>3</v>
      </c>
      <c r="H1" s="256" t="str">
        <f>'Racers Details'!P2</f>
        <v>Race 1 1/10/19</v>
      </c>
      <c r="I1" s="256" t="str">
        <f>'Racers Details'!P3</f>
        <v>Race 2 5/11/19</v>
      </c>
      <c r="J1" s="256" t="str">
        <f>'Racers Details'!P4</f>
        <v>Race 3 23/11/19</v>
      </c>
      <c r="K1" s="256" t="str">
        <f>'Racers Details'!P5</f>
        <v>Race 4 11/12/19</v>
      </c>
      <c r="L1" s="256" t="str">
        <f>'Racers Details'!P6</f>
        <v>Race 5 18/1/20</v>
      </c>
      <c r="M1" s="283" t="str">
        <f>'Racers Details'!P7</f>
        <v>Race 6 1/2/20</v>
      </c>
      <c r="N1" s="11" t="s">
        <v>9</v>
      </c>
      <c r="O1" s="28"/>
      <c r="P1" s="253" t="s">
        <v>11</v>
      </c>
      <c r="Q1" s="254" t="s">
        <v>23</v>
      </c>
      <c r="R1" s="254" t="s">
        <v>0</v>
      </c>
      <c r="S1" s="254" t="s">
        <v>1</v>
      </c>
      <c r="T1" s="254" t="s">
        <v>2</v>
      </c>
      <c r="U1" s="254"/>
      <c r="V1" s="13" t="s">
        <v>3</v>
      </c>
      <c r="W1" s="260" t="str">
        <f>'Racers Details'!P2</f>
        <v>Race 1 1/10/19</v>
      </c>
      <c r="X1" s="261" t="str">
        <f>'Racers Details'!P3</f>
        <v>Race 2 5/11/19</v>
      </c>
      <c r="Y1" s="260" t="str">
        <f>'Racers Details'!P4</f>
        <v>Race 3 23/11/19</v>
      </c>
      <c r="Z1" s="260" t="str">
        <f>'Racers Details'!P5</f>
        <v>Race 4 11/12/19</v>
      </c>
      <c r="AA1" s="260" t="str">
        <f>'Racers Details'!P6</f>
        <v>Race 5 18/1/20</v>
      </c>
      <c r="AB1" s="288" t="str">
        <f>'Racers Details'!P7</f>
        <v>Race 6 1/2/20</v>
      </c>
      <c r="AC1" s="14" t="s">
        <v>9</v>
      </c>
    </row>
    <row r="2" spans="1:29" x14ac:dyDescent="0.2">
      <c r="A2" s="135">
        <v>1</v>
      </c>
      <c r="B2" s="299">
        <v>10</v>
      </c>
      <c r="C2" s="214" t="str">
        <f>LOOKUP(B2,'Racers Details'!$A$2:$A$174,'Racers Details'!$B$2:$B$174)</f>
        <v>Natasha</v>
      </c>
      <c r="D2" s="214" t="str">
        <f>LOOKUP(B2,'Racers Details'!$A$2:$A$174,'Racers Details'!$C$2:$C$174)</f>
        <v>Wynn</v>
      </c>
      <c r="E2" s="214" t="str">
        <f>LOOKUP(B2,'Racers Details'!$A$2:$A$174,'Racers Details'!$D$2:$D$174)</f>
        <v>Orion Harriers</v>
      </c>
      <c r="F2" s="215"/>
      <c r="G2" s="216">
        <f t="shared" ref="G2:G41" si="0">SUM(H2:L2)</f>
        <v>10</v>
      </c>
      <c r="H2" s="20">
        <v>10</v>
      </c>
      <c r="I2" s="399"/>
      <c r="J2" s="216"/>
      <c r="K2" s="216"/>
      <c r="L2" s="215"/>
      <c r="M2" s="284"/>
      <c r="N2" s="217">
        <f t="shared" ref="N2:N41" si="1">G2-F2</f>
        <v>10</v>
      </c>
      <c r="O2" s="27"/>
      <c r="P2" s="135">
        <v>1</v>
      </c>
      <c r="Q2" s="299">
        <v>118</v>
      </c>
      <c r="R2" s="214" t="str">
        <f>LOOKUP(Q2,'Racers Details'!$A$2:$A$174,'Racers Details'!$B$2:$B$174)</f>
        <v>Ryder</v>
      </c>
      <c r="S2" s="214" t="str">
        <f>LOOKUP(Q2,'Racers Details'!$A$2:$A$174,'Racers Details'!$C$2:$C$174)</f>
        <v>Islam</v>
      </c>
      <c r="T2" s="214" t="str">
        <f>LOOKUP(Q2,'Racers Details'!$A$2:$A$174,'Racers Details'!$D$2:$D$174)</f>
        <v>Dagenham 88</v>
      </c>
      <c r="U2" s="226"/>
      <c r="V2" s="20">
        <v>10</v>
      </c>
      <c r="W2" s="399"/>
      <c r="X2" s="215"/>
      <c r="Y2" s="216"/>
      <c r="Z2" s="215"/>
      <c r="AA2" s="20"/>
      <c r="AB2" s="289"/>
      <c r="AC2" s="217">
        <f t="shared" ref="AC2:AC41" si="2">V2-U2</f>
        <v>10</v>
      </c>
    </row>
    <row r="3" spans="1:29" x14ac:dyDescent="0.2">
      <c r="A3" s="135">
        <v>2</v>
      </c>
      <c r="B3" s="299">
        <v>142</v>
      </c>
      <c r="C3" s="214" t="str">
        <f>LOOKUP(B3,'Racers Details'!$A$2:$A$174,'Racers Details'!$B$2:$B$174)</f>
        <v>Faye</v>
      </c>
      <c r="D3" s="214" t="str">
        <f>LOOKUP(B3,'Racers Details'!$A$2:$A$174,'Racers Details'!$C$2:$C$174)</f>
        <v>Owers</v>
      </c>
      <c r="E3" s="214" t="str">
        <f>LOOKUP(B3,'Racers Details'!$A$2:$A$174,'Racers Details'!$D$2:$D$174)</f>
        <v>Woodford</v>
      </c>
      <c r="F3" s="215"/>
      <c r="G3" s="216">
        <f t="shared" si="0"/>
        <v>9</v>
      </c>
      <c r="H3" s="20">
        <v>9</v>
      </c>
      <c r="I3" s="399"/>
      <c r="J3" s="216"/>
      <c r="K3" s="216"/>
      <c r="L3" s="215"/>
      <c r="M3" s="284"/>
      <c r="N3" s="217">
        <f t="shared" si="1"/>
        <v>9</v>
      </c>
      <c r="O3" s="27"/>
      <c r="P3" s="135">
        <v>2</v>
      </c>
      <c r="Q3" s="299">
        <v>13</v>
      </c>
      <c r="R3" s="214" t="str">
        <f>LOOKUP(Q3,'Racers Details'!$A$2:$A$174,'Racers Details'!$B$2:$B$174)</f>
        <v>Freddie</v>
      </c>
      <c r="S3" s="214" t="str">
        <f>LOOKUP(Q3,'Racers Details'!$A$2:$A$174,'Racers Details'!$C$2:$C$174)</f>
        <v>Hollings-Yates</v>
      </c>
      <c r="T3" s="214" t="str">
        <f>LOOKUP(Q3,'Racers Details'!$A$2:$A$174,'Racers Details'!$D$2:$D$174)</f>
        <v>Orion Harriers</v>
      </c>
      <c r="U3" s="226"/>
      <c r="V3" s="20">
        <v>9</v>
      </c>
      <c r="W3" s="400"/>
      <c r="X3" s="215"/>
      <c r="Y3" s="216"/>
      <c r="Z3" s="215"/>
      <c r="AA3" s="2"/>
      <c r="AB3" s="286"/>
      <c r="AC3" s="217">
        <f t="shared" si="2"/>
        <v>9</v>
      </c>
    </row>
    <row r="4" spans="1:29" x14ac:dyDescent="0.2">
      <c r="A4" s="135">
        <v>3</v>
      </c>
      <c r="B4" s="299">
        <v>141</v>
      </c>
      <c r="C4" s="214" t="str">
        <f>LOOKUP(B4,'Racers Details'!$A$2:$A$174,'Racers Details'!$B$2:$B$174)</f>
        <v>Caitlin</v>
      </c>
      <c r="D4" s="214" t="str">
        <f>LOOKUP(B4,'Racers Details'!$A$2:$A$174,'Racers Details'!$C$2:$C$174)</f>
        <v>Hancock</v>
      </c>
      <c r="E4" s="214" t="str">
        <f>LOOKUP(B4,'Racers Details'!$A$2:$A$174,'Racers Details'!$D$2:$D$174)</f>
        <v>Woodford</v>
      </c>
      <c r="F4" s="215"/>
      <c r="G4" s="216">
        <f t="shared" si="0"/>
        <v>8</v>
      </c>
      <c r="H4" s="20">
        <v>8</v>
      </c>
      <c r="I4" s="399"/>
      <c r="J4" s="216"/>
      <c r="K4" s="216"/>
      <c r="L4" s="215"/>
      <c r="M4" s="284"/>
      <c r="N4" s="217">
        <f t="shared" si="1"/>
        <v>8</v>
      </c>
      <c r="O4" s="27"/>
      <c r="P4" s="135">
        <v>3</v>
      </c>
      <c r="Q4" s="299">
        <v>167</v>
      </c>
      <c r="R4" s="214" t="str">
        <f>LOOKUP(Q4,'Racers Details'!$A$2:$A$174,'Racers Details'!$B$2:$B$174)</f>
        <v>Aaron</v>
      </c>
      <c r="S4" s="214" t="str">
        <f>LOOKUP(Q4,'Racers Details'!$A$2:$A$174,'Racers Details'!$C$2:$C$174)</f>
        <v>TROTMAN</v>
      </c>
      <c r="T4" s="214" t="str">
        <f>LOOKUP(Q4,'Racers Details'!$A$2:$A$174,'Racers Details'!$D$2:$D$174)</f>
        <v>Loughton</v>
      </c>
      <c r="U4" s="226"/>
      <c r="V4" s="20">
        <v>8</v>
      </c>
      <c r="W4" s="399"/>
      <c r="X4" s="215"/>
      <c r="Y4" s="216"/>
      <c r="Z4" s="215"/>
      <c r="AA4" s="20"/>
      <c r="AB4" s="289"/>
      <c r="AC4" s="217">
        <f t="shared" si="2"/>
        <v>8</v>
      </c>
    </row>
    <row r="5" spans="1:29" x14ac:dyDescent="0.2">
      <c r="A5" s="135">
        <v>4</v>
      </c>
      <c r="B5" s="299">
        <v>9</v>
      </c>
      <c r="C5" s="214" t="str">
        <f>LOOKUP(B5,'Racers Details'!$A$2:$A$174,'Racers Details'!$B$2:$B$174)</f>
        <v>Chloe</v>
      </c>
      <c r="D5" s="214" t="str">
        <f>LOOKUP(B5,'Racers Details'!$A$2:$A$174,'Racers Details'!$C$2:$C$174)</f>
        <v>Softley</v>
      </c>
      <c r="E5" s="214" t="str">
        <f>LOOKUP(B5,'Racers Details'!$A$2:$A$174,'Racers Details'!$D$2:$D$174)</f>
        <v>Orion Harriers</v>
      </c>
      <c r="F5" s="215"/>
      <c r="G5" s="216">
        <f t="shared" si="0"/>
        <v>7</v>
      </c>
      <c r="H5" s="20">
        <v>7</v>
      </c>
      <c r="I5" s="399"/>
      <c r="J5" s="216"/>
      <c r="K5" s="216"/>
      <c r="L5" s="215"/>
      <c r="M5" s="284"/>
      <c r="N5" s="217">
        <f t="shared" si="1"/>
        <v>7</v>
      </c>
      <c r="O5" s="27"/>
      <c r="P5" s="135">
        <v>4</v>
      </c>
      <c r="Q5" s="299">
        <v>6</v>
      </c>
      <c r="R5" s="214" t="str">
        <f>LOOKUP(Q5,'Racers Details'!$A$2:$A$174,'Racers Details'!$B$2:$B$174)</f>
        <v>Arthur</v>
      </c>
      <c r="S5" s="214" t="str">
        <f>LOOKUP(Q5,'Racers Details'!$A$2:$A$174,'Racers Details'!$C$2:$C$174)</f>
        <v>Jones</v>
      </c>
      <c r="T5" s="214" t="str">
        <f>LOOKUP(Q5,'Racers Details'!$A$2:$A$174,'Racers Details'!$D$2:$D$174)</f>
        <v>Orion Harriers</v>
      </c>
      <c r="U5" s="215"/>
      <c r="V5" s="20">
        <v>7</v>
      </c>
      <c r="W5" s="399"/>
      <c r="X5" s="215"/>
      <c r="Y5" s="216"/>
      <c r="Z5" s="216"/>
      <c r="AA5" s="20"/>
      <c r="AB5" s="289"/>
      <c r="AC5" s="217">
        <f t="shared" si="2"/>
        <v>7</v>
      </c>
    </row>
    <row r="6" spans="1:29" x14ac:dyDescent="0.2">
      <c r="A6" s="135">
        <v>5</v>
      </c>
      <c r="B6" s="299">
        <v>17</v>
      </c>
      <c r="C6" s="214" t="str">
        <f>LOOKUP(B6,'Racers Details'!$A$2:$A$174,'Racers Details'!$B$2:$B$174)</f>
        <v>Pia</v>
      </c>
      <c r="D6" s="214" t="str">
        <f>LOOKUP(B6,'Racers Details'!$A$2:$A$174,'Racers Details'!$C$2:$C$174)</f>
        <v>Trauttmansdorff</v>
      </c>
      <c r="E6" s="214" t="str">
        <f>LOOKUP(B6,'Racers Details'!$A$2:$A$174,'Racers Details'!$D$2:$D$174)</f>
        <v>Orion Harriers</v>
      </c>
      <c r="F6" s="215"/>
      <c r="G6" s="216">
        <f t="shared" si="0"/>
        <v>6</v>
      </c>
      <c r="H6" s="20">
        <v>6</v>
      </c>
      <c r="I6" s="400"/>
      <c r="J6" s="216"/>
      <c r="K6" s="216"/>
      <c r="L6" s="215"/>
      <c r="M6" s="284"/>
      <c r="N6" s="217">
        <f t="shared" si="1"/>
        <v>6</v>
      </c>
      <c r="O6" s="27"/>
      <c r="P6" s="135">
        <v>5</v>
      </c>
      <c r="Q6" s="299">
        <v>16</v>
      </c>
      <c r="R6" s="214" t="str">
        <f>LOOKUP(Q6,'Racers Details'!$A$2:$A$174,'Racers Details'!$B$2:$B$174)</f>
        <v>Henry</v>
      </c>
      <c r="S6" s="214" t="str">
        <f>LOOKUP(Q6,'Racers Details'!$A$2:$A$174,'Racers Details'!$C$2:$C$174)</f>
        <v>Gillman</v>
      </c>
      <c r="T6" s="214" t="str">
        <f>LOOKUP(Q6,'Racers Details'!$A$2:$A$174,'Racers Details'!$D$2:$D$174)</f>
        <v>Orion Harriers</v>
      </c>
      <c r="U6" s="226"/>
      <c r="V6" s="20">
        <v>6</v>
      </c>
      <c r="W6" s="399"/>
      <c r="X6" s="216"/>
      <c r="Y6" s="216"/>
      <c r="Z6" s="215"/>
      <c r="AA6" s="20"/>
      <c r="AB6" s="289"/>
      <c r="AC6" s="217">
        <f t="shared" si="2"/>
        <v>6</v>
      </c>
    </row>
    <row r="7" spans="1:29" x14ac:dyDescent="0.2">
      <c r="A7" s="135">
        <v>6</v>
      </c>
      <c r="B7" s="299">
        <v>172</v>
      </c>
      <c r="C7" s="214" t="str">
        <f>LOOKUP(B7,'Racers Details'!$A$2:$A$174,'Racers Details'!$B$2:$B$174)</f>
        <v>Emily</v>
      </c>
      <c r="D7" s="214" t="str">
        <f>LOOKUP(B7,'Racers Details'!$A$2:$A$174,'Racers Details'!$C$2:$C$174)</f>
        <v>NICHOLLS</v>
      </c>
      <c r="E7" s="214" t="str">
        <f>LOOKUP(B7,'Racers Details'!$A$2:$A$174,'Racers Details'!$D$2:$D$174)</f>
        <v>Loughton</v>
      </c>
      <c r="F7" s="214"/>
      <c r="G7" s="216">
        <f t="shared" si="0"/>
        <v>5</v>
      </c>
      <c r="H7" s="20">
        <v>5</v>
      </c>
      <c r="I7" s="400"/>
      <c r="J7" s="215"/>
      <c r="K7" s="215"/>
      <c r="L7" s="215"/>
      <c r="M7" s="284"/>
      <c r="N7" s="217">
        <f t="shared" si="1"/>
        <v>5</v>
      </c>
      <c r="O7" s="27"/>
      <c r="P7" s="135">
        <v>6</v>
      </c>
      <c r="Q7" s="299">
        <v>160</v>
      </c>
      <c r="R7" s="214" t="str">
        <f>LOOKUP(Q7,'Racers Details'!$A$2:$A$174,'Racers Details'!$B$2:$B$174)</f>
        <v>Samuel</v>
      </c>
      <c r="S7" s="214" t="str">
        <f>LOOKUP(Q7,'Racers Details'!$A$2:$A$174,'Racers Details'!$C$2:$C$174)</f>
        <v>SILVER</v>
      </c>
      <c r="T7" s="214" t="str">
        <f>LOOKUP(Q7,'Racers Details'!$A$2:$A$174,'Racers Details'!$D$2:$D$174)</f>
        <v>Loughton</v>
      </c>
      <c r="U7" s="226"/>
      <c r="V7" s="20">
        <v>5</v>
      </c>
      <c r="W7" s="400"/>
      <c r="X7" s="215"/>
      <c r="Y7" s="215"/>
      <c r="Z7" s="215"/>
      <c r="AA7" s="2"/>
      <c r="AB7" s="286"/>
      <c r="AC7" s="217">
        <f t="shared" si="2"/>
        <v>5</v>
      </c>
    </row>
    <row r="8" spans="1:29" x14ac:dyDescent="0.2">
      <c r="A8" s="135">
        <v>7</v>
      </c>
      <c r="B8" s="299">
        <v>185</v>
      </c>
      <c r="C8" s="214" t="str">
        <f>LOOKUP(B8,'Racers Details'!$A$2:$A$174,'Racers Details'!$B$2:$B$174)</f>
        <v>Cerys</v>
      </c>
      <c r="D8" s="214" t="str">
        <f>LOOKUP(B8,'Racers Details'!$A$2:$A$174,'Racers Details'!$C$2:$C$174)</f>
        <v>CLARK</v>
      </c>
      <c r="E8" s="214" t="str">
        <f>LOOKUP(B8,'Racers Details'!$A$2:$A$174,'Racers Details'!$D$2:$D$174)</f>
        <v>Loughton</v>
      </c>
      <c r="F8" s="214"/>
      <c r="G8" s="216">
        <f t="shared" si="0"/>
        <v>4</v>
      </c>
      <c r="H8" s="20">
        <v>4</v>
      </c>
      <c r="I8" s="399"/>
      <c r="J8" s="216"/>
      <c r="K8" s="215"/>
      <c r="L8" s="215"/>
      <c r="M8" s="284"/>
      <c r="N8" s="217">
        <f t="shared" si="1"/>
        <v>4</v>
      </c>
      <c r="O8" s="27"/>
      <c r="P8" s="135">
        <v>7</v>
      </c>
      <c r="Q8" s="299">
        <v>162</v>
      </c>
      <c r="R8" s="214" t="str">
        <f>LOOKUP(Q8,'Racers Details'!$A$2:$A$174,'Racers Details'!$B$2:$B$174)</f>
        <v>Henry</v>
      </c>
      <c r="S8" s="214" t="str">
        <f>LOOKUP(Q8,'Racers Details'!$A$2:$A$174,'Racers Details'!$C$2:$C$174)</f>
        <v>BROWN</v>
      </c>
      <c r="T8" s="214" t="str">
        <f>LOOKUP(Q8,'Racers Details'!$A$2:$A$174,'Racers Details'!$D$2:$D$174)</f>
        <v>Loughton</v>
      </c>
      <c r="U8" s="226"/>
      <c r="V8" s="20">
        <v>4</v>
      </c>
      <c r="W8" s="399"/>
      <c r="X8" s="215"/>
      <c r="Y8" s="216"/>
      <c r="Z8" s="216"/>
      <c r="AA8" s="20"/>
      <c r="AB8" s="289"/>
      <c r="AC8" s="217">
        <f t="shared" si="2"/>
        <v>4</v>
      </c>
    </row>
    <row r="9" spans="1:29" x14ac:dyDescent="0.2">
      <c r="A9" s="135">
        <v>8</v>
      </c>
      <c r="B9" s="299">
        <v>161</v>
      </c>
      <c r="C9" s="214" t="str">
        <f>LOOKUP(B9,'Racers Details'!$A$2:$A$174,'Racers Details'!$B$2:$B$174)</f>
        <v>Alexandra</v>
      </c>
      <c r="D9" s="214" t="str">
        <f>LOOKUP(B9,'Racers Details'!$A$2:$A$174,'Racers Details'!$C$2:$C$174)</f>
        <v>CHANCE</v>
      </c>
      <c r="E9" s="214" t="str">
        <f>LOOKUP(B9,'Racers Details'!$A$2:$A$174,'Racers Details'!$D$2:$D$174)</f>
        <v>Loughton</v>
      </c>
      <c r="F9" s="214"/>
      <c r="G9" s="216">
        <f t="shared" si="0"/>
        <v>3</v>
      </c>
      <c r="H9" s="20">
        <v>3</v>
      </c>
      <c r="I9" s="400"/>
      <c r="J9" s="215"/>
      <c r="K9" s="215"/>
      <c r="L9" s="215"/>
      <c r="M9" s="284"/>
      <c r="N9" s="217">
        <f t="shared" si="1"/>
        <v>3</v>
      </c>
      <c r="O9" s="27"/>
      <c r="P9" s="135">
        <v>8</v>
      </c>
      <c r="Q9" s="299">
        <v>144</v>
      </c>
      <c r="R9" s="214" t="str">
        <f>LOOKUP(Q9,'Racers Details'!$A$2:$A$174,'Racers Details'!$B$2:$B$174)</f>
        <v>Zac</v>
      </c>
      <c r="S9" s="214" t="str">
        <f>LOOKUP(Q9,'Racers Details'!$A$2:$A$174,'Racers Details'!$C$2:$C$174)</f>
        <v>Everitt</v>
      </c>
      <c r="T9" s="214" t="str">
        <f>LOOKUP(Q9,'Racers Details'!$A$2:$A$174,'Racers Details'!$D$2:$D$174)</f>
        <v>Woodford</v>
      </c>
      <c r="U9" s="215"/>
      <c r="V9" s="20">
        <v>3</v>
      </c>
      <c r="W9" s="400"/>
      <c r="X9" s="216"/>
      <c r="Y9" s="215"/>
      <c r="Z9" s="216"/>
      <c r="AA9" s="20"/>
      <c r="AB9" s="289"/>
      <c r="AC9" s="217">
        <f t="shared" si="2"/>
        <v>3</v>
      </c>
    </row>
    <row r="10" spans="1:29" x14ac:dyDescent="0.2">
      <c r="A10" s="135">
        <v>9</v>
      </c>
      <c r="B10" s="299">
        <v>191</v>
      </c>
      <c r="C10" s="214" t="str">
        <f>LOOKUP(B10,'Racers Details'!$A$2:$A$174,'Racers Details'!$B$2:$B$174)</f>
        <v>Lizzie</v>
      </c>
      <c r="D10" s="214" t="str">
        <f>LOOKUP(B10,'Racers Details'!$A$2:$A$174,'Racers Details'!$C$2:$C$174)</f>
        <v>THOMAS</v>
      </c>
      <c r="E10" s="214" t="str">
        <f>LOOKUP(B10,'Racers Details'!$A$2:$A$174,'Racers Details'!$D$2:$D$174)</f>
        <v>Loughton</v>
      </c>
      <c r="F10" s="215"/>
      <c r="G10" s="216">
        <f t="shared" si="0"/>
        <v>2</v>
      </c>
      <c r="H10" s="20">
        <v>2</v>
      </c>
      <c r="I10" s="400"/>
      <c r="J10" s="215"/>
      <c r="K10" s="216"/>
      <c r="L10" s="216"/>
      <c r="M10" s="285"/>
      <c r="N10" s="217">
        <f t="shared" si="1"/>
        <v>2</v>
      </c>
      <c r="O10" s="27"/>
      <c r="P10" s="135">
        <v>9</v>
      </c>
      <c r="Q10" s="299">
        <v>145</v>
      </c>
      <c r="R10" s="214" t="str">
        <f>LOOKUP(Q10,'Racers Details'!$A$2:$A$174,'Racers Details'!$B$2:$B$174)</f>
        <v>Leo</v>
      </c>
      <c r="S10" s="214" t="str">
        <f>LOOKUP(Q10,'Racers Details'!$A$2:$A$174,'Racers Details'!$C$2:$C$174)</f>
        <v>Everitt</v>
      </c>
      <c r="T10" s="214" t="str">
        <f>LOOKUP(Q10,'Racers Details'!$A$2:$A$174,'Racers Details'!$D$2:$D$174)</f>
        <v>Woodford</v>
      </c>
      <c r="U10" s="226"/>
      <c r="V10" s="20">
        <v>2</v>
      </c>
      <c r="W10" s="400"/>
      <c r="X10" s="216"/>
      <c r="Y10" s="215"/>
      <c r="Z10" s="214"/>
      <c r="AA10" s="20"/>
      <c r="AB10" s="289"/>
      <c r="AC10" s="217">
        <f t="shared" si="2"/>
        <v>2</v>
      </c>
    </row>
    <row r="11" spans="1:29" x14ac:dyDescent="0.2">
      <c r="A11" s="135">
        <v>10</v>
      </c>
      <c r="B11" s="299">
        <v>180</v>
      </c>
      <c r="C11" s="214" t="str">
        <f>LOOKUP(B11,'Racers Details'!$A$2:$A$174,'Racers Details'!$B$2:$B$174)</f>
        <v>Kira</v>
      </c>
      <c r="D11" s="214" t="str">
        <f>LOOKUP(B11,'Racers Details'!$A$2:$A$174,'Racers Details'!$C$2:$C$174)</f>
        <v>HOLLAND</v>
      </c>
      <c r="E11" s="214" t="str">
        <f>LOOKUP(B11,'Racers Details'!$A$2:$A$174,'Racers Details'!$D$2:$D$174)</f>
        <v>Loughton</v>
      </c>
      <c r="F11" s="214"/>
      <c r="G11" s="216">
        <f t="shared" si="0"/>
        <v>1</v>
      </c>
      <c r="H11" s="20">
        <v>1</v>
      </c>
      <c r="I11" s="399"/>
      <c r="J11" s="216"/>
      <c r="K11" s="216"/>
      <c r="L11" s="215"/>
      <c r="M11" s="284"/>
      <c r="N11" s="217">
        <f t="shared" si="1"/>
        <v>1</v>
      </c>
      <c r="O11" s="27"/>
      <c r="P11" s="135">
        <v>10</v>
      </c>
      <c r="Q11" s="299">
        <v>14</v>
      </c>
      <c r="R11" s="214" t="str">
        <f>LOOKUP(Q11,'Racers Details'!$A$2:$A$174,'Racers Details'!$B$2:$B$174)</f>
        <v>Austin</v>
      </c>
      <c r="S11" s="214" t="str">
        <f>LOOKUP(Q11,'Racers Details'!$A$2:$A$174,'Racers Details'!$C$2:$C$174)</f>
        <v>Grey</v>
      </c>
      <c r="T11" s="214" t="str">
        <f>LOOKUP(Q11,'Racers Details'!$A$2:$A$174,'Racers Details'!$D$2:$D$174)</f>
        <v>Orion Harriers</v>
      </c>
      <c r="U11" s="226"/>
      <c r="V11" s="20">
        <v>1</v>
      </c>
      <c r="W11" s="400"/>
      <c r="X11" s="214"/>
      <c r="Y11" s="215"/>
      <c r="Z11" s="216"/>
      <c r="AA11" s="216"/>
      <c r="AB11" s="285"/>
      <c r="AC11" s="217">
        <f t="shared" si="2"/>
        <v>1</v>
      </c>
    </row>
    <row r="12" spans="1:29" x14ac:dyDescent="0.2">
      <c r="A12" s="135">
        <v>11</v>
      </c>
      <c r="B12" s="299">
        <v>171</v>
      </c>
      <c r="C12" s="214" t="str">
        <f>LOOKUP(B12,'Racers Details'!$A$2:$A$174,'Racers Details'!$B$2:$B$174)</f>
        <v>Connie</v>
      </c>
      <c r="D12" s="214" t="str">
        <f>LOOKUP(B12,'Racers Details'!$A$2:$A$174,'Racers Details'!$C$2:$C$174)</f>
        <v>STUBBS</v>
      </c>
      <c r="E12" s="214" t="str">
        <f>LOOKUP(B12,'Racers Details'!$A$2:$A$174,'Racers Details'!$D$2:$D$174)</f>
        <v>Loughton</v>
      </c>
      <c r="F12" s="214"/>
      <c r="G12" s="216">
        <f t="shared" si="0"/>
        <v>0</v>
      </c>
      <c r="H12" s="20">
        <v>0</v>
      </c>
      <c r="I12" s="400"/>
      <c r="J12" s="215"/>
      <c r="K12" s="215"/>
      <c r="L12" s="215"/>
      <c r="M12" s="284"/>
      <c r="N12" s="217">
        <f t="shared" si="1"/>
        <v>0</v>
      </c>
      <c r="O12" s="27"/>
      <c r="P12" s="135">
        <v>11</v>
      </c>
      <c r="Q12" s="299">
        <v>18</v>
      </c>
      <c r="R12" s="214" t="str">
        <f>LOOKUP(Q12,'Racers Details'!$A$2:$A$174,'Racers Details'!$B$2:$B$174)</f>
        <v>Lucas</v>
      </c>
      <c r="S12" s="214" t="str">
        <f>LOOKUP(Q12,'Racers Details'!$A$2:$A$174,'Racers Details'!$C$2:$C$174)</f>
        <v>Watts</v>
      </c>
      <c r="T12" s="214" t="str">
        <f>LOOKUP(Q12,'Racers Details'!$A$2:$A$174,'Racers Details'!$D$2:$D$174)</f>
        <v>Orion Harriers</v>
      </c>
      <c r="U12" s="226"/>
      <c r="V12" s="20">
        <v>0</v>
      </c>
      <c r="W12" s="399"/>
      <c r="X12" s="216"/>
      <c r="Y12" s="216"/>
      <c r="Z12" s="215"/>
      <c r="AA12" s="215"/>
      <c r="AB12" s="284"/>
      <c r="AC12" s="217">
        <f t="shared" si="2"/>
        <v>0</v>
      </c>
    </row>
    <row r="13" spans="1:29" x14ac:dyDescent="0.2">
      <c r="A13" s="135">
        <v>12</v>
      </c>
      <c r="B13" s="299">
        <v>184</v>
      </c>
      <c r="C13" s="214" t="str">
        <f>LOOKUP(B13,'Racers Details'!$A$2:$A$174,'Racers Details'!$B$2:$B$174)</f>
        <v>Lauren</v>
      </c>
      <c r="D13" s="214" t="str">
        <f>LOOKUP(B13,'Racers Details'!$A$2:$A$174,'Racers Details'!$C$2:$C$174)</f>
        <v>COURTNEY</v>
      </c>
      <c r="E13" s="214" t="str">
        <f>LOOKUP(B13,'Racers Details'!$A$2:$A$174,'Racers Details'!$D$2:$D$174)</f>
        <v>Loughton</v>
      </c>
      <c r="F13" s="214"/>
      <c r="G13" s="216">
        <f t="shared" si="0"/>
        <v>0</v>
      </c>
      <c r="H13" s="20">
        <v>0</v>
      </c>
      <c r="I13" s="399"/>
      <c r="J13" s="216"/>
      <c r="K13" s="216"/>
      <c r="L13" s="216"/>
      <c r="M13" s="285"/>
      <c r="N13" s="217">
        <f t="shared" si="1"/>
        <v>0</v>
      </c>
      <c r="O13" s="27"/>
      <c r="P13" s="135">
        <v>12</v>
      </c>
      <c r="Q13" s="299">
        <v>165</v>
      </c>
      <c r="R13" s="214" t="str">
        <f>LOOKUP(Q13,'Racers Details'!$A$2:$A$174,'Racers Details'!$B$2:$B$174)</f>
        <v>Harry</v>
      </c>
      <c r="S13" s="214" t="str">
        <f>LOOKUP(Q13,'Racers Details'!$A$2:$A$174,'Racers Details'!$C$2:$C$174)</f>
        <v>BURRELL</v>
      </c>
      <c r="T13" s="214" t="str">
        <f>LOOKUP(Q13,'Racers Details'!$A$2:$A$174,'Racers Details'!$D$2:$D$174)</f>
        <v>Loughton</v>
      </c>
      <c r="U13" s="226"/>
      <c r="V13" s="20">
        <v>0</v>
      </c>
      <c r="W13" s="400"/>
      <c r="X13" s="214"/>
      <c r="Y13" s="215"/>
      <c r="Z13" s="215"/>
      <c r="AA13" s="216"/>
      <c r="AB13" s="285"/>
      <c r="AC13" s="217">
        <f t="shared" si="2"/>
        <v>0</v>
      </c>
    </row>
    <row r="14" spans="1:29" x14ac:dyDescent="0.2">
      <c r="A14" s="135">
        <v>13</v>
      </c>
      <c r="B14" s="299">
        <v>188</v>
      </c>
      <c r="C14" s="214" t="str">
        <f>LOOKUP(B14,'Racers Details'!$A$2:$A$174,'Racers Details'!$B$2:$B$174)</f>
        <v>Lily</v>
      </c>
      <c r="D14" s="214" t="str">
        <f>LOOKUP(B14,'Racers Details'!$A$2:$A$174,'Racers Details'!$C$2:$C$174)</f>
        <v>ABBOTT</v>
      </c>
      <c r="E14" s="214" t="str">
        <f>LOOKUP(B14,'Racers Details'!$A$2:$A$174,'Racers Details'!$D$2:$D$174)</f>
        <v>Loughton</v>
      </c>
      <c r="F14" s="214"/>
      <c r="G14" s="216">
        <f t="shared" si="0"/>
        <v>0</v>
      </c>
      <c r="H14" s="20">
        <v>0</v>
      </c>
      <c r="I14" s="400"/>
      <c r="J14" s="215"/>
      <c r="K14" s="215"/>
      <c r="L14" s="2"/>
      <c r="M14" s="286"/>
      <c r="N14" s="217">
        <f t="shared" si="1"/>
        <v>0</v>
      </c>
      <c r="O14" s="27"/>
      <c r="P14" s="135">
        <v>13</v>
      </c>
      <c r="Q14" s="299">
        <v>175</v>
      </c>
      <c r="R14" s="214" t="str">
        <f>LOOKUP(Q14,'Racers Details'!$A$2:$A$174,'Racers Details'!$B$2:$B$174)</f>
        <v>Ethan</v>
      </c>
      <c r="S14" s="214" t="str">
        <f>LOOKUP(Q14,'Racers Details'!$A$2:$A$174,'Racers Details'!$C$2:$C$174)</f>
        <v>JOYCE</v>
      </c>
      <c r="T14" s="214" t="str">
        <f>LOOKUP(Q14,'Racers Details'!$A$2:$A$174,'Racers Details'!$D$2:$D$174)</f>
        <v>Loughton</v>
      </c>
      <c r="U14" s="226"/>
      <c r="V14" s="20">
        <v>0</v>
      </c>
      <c r="W14" s="400"/>
      <c r="X14" s="216"/>
      <c r="Y14" s="215"/>
      <c r="Z14" s="216"/>
      <c r="AA14" s="215"/>
      <c r="AB14" s="284"/>
      <c r="AC14" s="217">
        <f t="shared" si="2"/>
        <v>0</v>
      </c>
    </row>
    <row r="15" spans="1:29" x14ac:dyDescent="0.2">
      <c r="A15" s="135">
        <v>14</v>
      </c>
      <c r="B15" s="299">
        <v>143</v>
      </c>
      <c r="C15" s="214" t="str">
        <f>LOOKUP(B15,'Racers Details'!$A$2:$A$174,'Racers Details'!$B$2:$B$174)</f>
        <v>Amber</v>
      </c>
      <c r="D15" s="214" t="str">
        <f>LOOKUP(B15,'Racers Details'!$A$2:$A$174,'Racers Details'!$C$2:$C$174)</f>
        <v>Higgs-Smith</v>
      </c>
      <c r="E15" s="214" t="str">
        <f>LOOKUP(B15,'Racers Details'!$A$2:$A$174,'Racers Details'!$D$2:$D$174)</f>
        <v>Woodford</v>
      </c>
      <c r="F15" s="214"/>
      <c r="G15" s="216">
        <f t="shared" si="0"/>
        <v>0</v>
      </c>
      <c r="H15" s="216">
        <v>0</v>
      </c>
      <c r="I15" s="216"/>
      <c r="J15" s="215"/>
      <c r="K15" s="215"/>
      <c r="L15" s="2"/>
      <c r="M15" s="286"/>
      <c r="N15" s="217">
        <f t="shared" si="1"/>
        <v>0</v>
      </c>
      <c r="O15" s="27"/>
      <c r="P15" s="135">
        <v>14</v>
      </c>
      <c r="Q15" s="299">
        <v>166</v>
      </c>
      <c r="R15" s="214" t="str">
        <f>LOOKUP(Q15,'Racers Details'!$A$2:$A$174,'Racers Details'!$B$2:$B$174)</f>
        <v>George</v>
      </c>
      <c r="S15" s="214" t="str">
        <f>LOOKUP(Q15,'Racers Details'!$A$2:$A$174,'Racers Details'!$C$2:$C$174)</f>
        <v>BURRELL</v>
      </c>
      <c r="T15" s="214" t="str">
        <f>LOOKUP(Q15,'Racers Details'!$A$2:$A$174,'Racers Details'!$D$2:$D$174)</f>
        <v>Loughton</v>
      </c>
      <c r="U15" s="226"/>
      <c r="V15" s="20">
        <v>0</v>
      </c>
      <c r="W15" s="400"/>
      <c r="X15" s="215"/>
      <c r="Y15" s="215"/>
      <c r="Z15" s="215"/>
      <c r="AA15" s="219"/>
      <c r="AB15" s="290"/>
      <c r="AC15" s="217">
        <f t="shared" si="2"/>
        <v>0</v>
      </c>
    </row>
    <row r="16" spans="1:29" x14ac:dyDescent="0.2">
      <c r="A16" s="135">
        <v>15</v>
      </c>
      <c r="B16" s="218"/>
      <c r="C16" s="214"/>
      <c r="D16" s="214"/>
      <c r="E16" s="214"/>
      <c r="F16" s="214"/>
      <c r="G16" s="216">
        <f t="shared" si="0"/>
        <v>0</v>
      </c>
      <c r="H16" s="216"/>
      <c r="I16" s="216"/>
      <c r="J16" s="215"/>
      <c r="K16" s="215"/>
      <c r="L16" s="2"/>
      <c r="M16" s="286"/>
      <c r="N16" s="217">
        <f t="shared" si="1"/>
        <v>0</v>
      </c>
      <c r="O16" s="27"/>
      <c r="P16" s="135">
        <v>15</v>
      </c>
      <c r="Q16" s="299">
        <v>7</v>
      </c>
      <c r="R16" s="214" t="str">
        <f>LOOKUP(Q16,'Racers Details'!$A$2:$A$174,'Racers Details'!$B$2:$B$174)</f>
        <v>Wade</v>
      </c>
      <c r="S16" s="214" t="str">
        <f>LOOKUP(Q16,'Racers Details'!$A$2:$A$174,'Racers Details'!$C$2:$C$174)</f>
        <v>Middleton</v>
      </c>
      <c r="T16" s="214" t="str">
        <f>LOOKUP(Q16,'Racers Details'!$A$2:$A$174,'Racers Details'!$D$2:$D$174)</f>
        <v>Orion Harriers</v>
      </c>
      <c r="U16" s="226"/>
      <c r="V16" s="20">
        <v>0</v>
      </c>
      <c r="W16" s="400"/>
      <c r="X16" s="215"/>
      <c r="Y16" s="215"/>
      <c r="Z16" s="215"/>
      <c r="AA16" s="216"/>
      <c r="AB16" s="285"/>
      <c r="AC16" s="217">
        <f t="shared" si="2"/>
        <v>0</v>
      </c>
    </row>
    <row r="17" spans="1:29" x14ac:dyDescent="0.2">
      <c r="A17" s="135">
        <v>16</v>
      </c>
      <c r="B17" s="218"/>
      <c r="C17" s="214"/>
      <c r="D17" s="214"/>
      <c r="E17" s="214"/>
      <c r="F17" s="214"/>
      <c r="G17" s="216">
        <f t="shared" si="0"/>
        <v>0</v>
      </c>
      <c r="H17" s="216"/>
      <c r="I17" s="216"/>
      <c r="J17" s="215"/>
      <c r="K17" s="215"/>
      <c r="L17" s="2"/>
      <c r="M17" s="286"/>
      <c r="N17" s="217">
        <f t="shared" si="1"/>
        <v>0</v>
      </c>
      <c r="O17" s="27"/>
      <c r="P17" s="135">
        <v>16</v>
      </c>
      <c r="Q17" s="299">
        <v>190</v>
      </c>
      <c r="R17" s="214" t="str">
        <f>LOOKUP(Q17,'Racers Details'!$A$2:$A$174,'Racers Details'!$B$2:$B$174)</f>
        <v>Josh</v>
      </c>
      <c r="S17" s="214" t="str">
        <f>LOOKUP(Q17,'Racers Details'!$A$2:$A$174,'Racers Details'!$C$2:$C$174)</f>
        <v>THOMAS</v>
      </c>
      <c r="T17" s="214" t="str">
        <f>LOOKUP(Q17,'Racers Details'!$A$2:$A$174,'Racers Details'!$D$2:$D$174)</f>
        <v>Loughton</v>
      </c>
      <c r="U17" s="226"/>
      <c r="V17" s="216">
        <v>0</v>
      </c>
      <c r="W17" s="216"/>
      <c r="X17" s="214"/>
      <c r="Y17" s="215"/>
      <c r="Z17" s="214"/>
      <c r="AA17" s="1"/>
      <c r="AB17" s="291"/>
      <c r="AC17" s="217">
        <f t="shared" si="2"/>
        <v>0</v>
      </c>
    </row>
    <row r="18" spans="1:29" x14ac:dyDescent="0.2">
      <c r="A18" s="135">
        <v>17</v>
      </c>
      <c r="B18" s="218"/>
      <c r="C18" s="214"/>
      <c r="D18" s="214"/>
      <c r="E18" s="214"/>
      <c r="F18" s="214"/>
      <c r="G18" s="216">
        <f t="shared" si="0"/>
        <v>0</v>
      </c>
      <c r="H18" s="216"/>
      <c r="I18" s="216"/>
      <c r="J18" s="215"/>
      <c r="K18" s="215"/>
      <c r="L18" s="2"/>
      <c r="M18" s="286"/>
      <c r="N18" s="217">
        <f t="shared" si="1"/>
        <v>0</v>
      </c>
      <c r="O18" s="27"/>
      <c r="P18" s="135">
        <v>17</v>
      </c>
      <c r="Q18" s="218"/>
      <c r="R18" s="214"/>
      <c r="S18" s="214"/>
      <c r="T18" s="214"/>
      <c r="U18" s="226"/>
      <c r="V18" s="216">
        <f t="shared" ref="V18:V41" si="3">SUM(W18:AA18)</f>
        <v>0</v>
      </c>
      <c r="W18" s="216"/>
      <c r="X18" s="216"/>
      <c r="Y18" s="215"/>
      <c r="Z18" s="214"/>
      <c r="AA18" s="1"/>
      <c r="AB18" s="291"/>
      <c r="AC18" s="217">
        <f t="shared" si="2"/>
        <v>0</v>
      </c>
    </row>
    <row r="19" spans="1:29" x14ac:dyDescent="0.2">
      <c r="A19" s="135">
        <v>18</v>
      </c>
      <c r="B19" s="219"/>
      <c r="C19" s="214"/>
      <c r="D19" s="214"/>
      <c r="E19" s="214"/>
      <c r="F19" s="214"/>
      <c r="G19" s="216">
        <f t="shared" si="0"/>
        <v>0</v>
      </c>
      <c r="H19" s="216"/>
      <c r="I19" s="216"/>
      <c r="J19" s="215"/>
      <c r="K19" s="215"/>
      <c r="L19" s="216"/>
      <c r="M19" s="285"/>
      <c r="N19" s="217">
        <f t="shared" si="1"/>
        <v>0</v>
      </c>
      <c r="O19" s="27"/>
      <c r="P19" s="135">
        <v>18</v>
      </c>
      <c r="Q19" s="218"/>
      <c r="R19" s="214"/>
      <c r="S19" s="214"/>
      <c r="T19" s="214"/>
      <c r="U19" s="226"/>
      <c r="V19" s="216">
        <f t="shared" si="3"/>
        <v>0</v>
      </c>
      <c r="W19" s="216"/>
      <c r="X19" s="216"/>
      <c r="Y19" s="216"/>
      <c r="Z19" s="214"/>
      <c r="AA19" s="1"/>
      <c r="AB19" s="291"/>
      <c r="AC19" s="217">
        <f t="shared" si="2"/>
        <v>0</v>
      </c>
    </row>
    <row r="20" spans="1:29" x14ac:dyDescent="0.2">
      <c r="A20" s="135">
        <v>19</v>
      </c>
      <c r="B20" s="219"/>
      <c r="C20" s="214"/>
      <c r="D20" s="214"/>
      <c r="E20" s="214"/>
      <c r="F20" s="214"/>
      <c r="G20" s="216">
        <f t="shared" si="0"/>
        <v>0</v>
      </c>
      <c r="H20" s="216"/>
      <c r="I20" s="216"/>
      <c r="J20" s="216"/>
      <c r="K20" s="215"/>
      <c r="L20" s="216"/>
      <c r="M20" s="285"/>
      <c r="N20" s="217">
        <f t="shared" si="1"/>
        <v>0</v>
      </c>
      <c r="O20" s="27"/>
      <c r="P20" s="135">
        <v>19</v>
      </c>
      <c r="Q20" s="219"/>
      <c r="R20" s="214"/>
      <c r="S20" s="214"/>
      <c r="T20" s="214"/>
      <c r="U20" s="214"/>
      <c r="V20" s="216">
        <f t="shared" si="3"/>
        <v>0</v>
      </c>
      <c r="W20" s="214"/>
      <c r="X20" s="214"/>
      <c r="Y20" s="215"/>
      <c r="Z20" s="214"/>
      <c r="AA20" s="1"/>
      <c r="AB20" s="291"/>
      <c r="AC20" s="217">
        <f t="shared" si="2"/>
        <v>0</v>
      </c>
    </row>
    <row r="21" spans="1:29" x14ac:dyDescent="0.2">
      <c r="A21" s="135">
        <v>20</v>
      </c>
      <c r="B21" s="219"/>
      <c r="C21" s="214"/>
      <c r="D21" s="214"/>
      <c r="E21" s="214"/>
      <c r="F21" s="215"/>
      <c r="G21" s="216">
        <f t="shared" si="0"/>
        <v>0</v>
      </c>
      <c r="H21" s="216"/>
      <c r="I21" s="216"/>
      <c r="J21" s="216"/>
      <c r="K21" s="216"/>
      <c r="L21" s="216"/>
      <c r="M21" s="285"/>
      <c r="N21" s="217">
        <f t="shared" si="1"/>
        <v>0</v>
      </c>
      <c r="O21" s="27"/>
      <c r="P21" s="135">
        <v>20</v>
      </c>
      <c r="Q21" s="219"/>
      <c r="R21" s="214"/>
      <c r="S21" s="214"/>
      <c r="T21" s="214"/>
      <c r="U21" s="226"/>
      <c r="V21" s="216">
        <f t="shared" si="3"/>
        <v>0</v>
      </c>
      <c r="W21" s="216"/>
      <c r="X21" s="216"/>
      <c r="Y21" s="216"/>
      <c r="Z21" s="215"/>
      <c r="AA21" s="219"/>
      <c r="AB21" s="290"/>
      <c r="AC21" s="217">
        <f t="shared" si="2"/>
        <v>0</v>
      </c>
    </row>
    <row r="22" spans="1:29" x14ac:dyDescent="0.2">
      <c r="A22" s="135">
        <v>21</v>
      </c>
      <c r="B22" s="219"/>
      <c r="C22" s="214"/>
      <c r="D22" s="214"/>
      <c r="E22" s="214"/>
      <c r="F22" s="214"/>
      <c r="G22" s="216">
        <f t="shared" si="0"/>
        <v>0</v>
      </c>
      <c r="H22" s="216"/>
      <c r="I22" s="215"/>
      <c r="J22" s="216"/>
      <c r="K22" s="216"/>
      <c r="L22" s="216"/>
      <c r="M22" s="285"/>
      <c r="N22" s="217">
        <f t="shared" si="1"/>
        <v>0</v>
      </c>
      <c r="O22" s="27"/>
      <c r="P22" s="135">
        <v>21</v>
      </c>
      <c r="Q22" s="228"/>
      <c r="R22" s="214"/>
      <c r="S22" s="214"/>
      <c r="T22" s="214"/>
      <c r="U22" s="226"/>
      <c r="V22" s="216">
        <f t="shared" si="3"/>
        <v>0</v>
      </c>
      <c r="W22" s="216"/>
      <c r="X22" s="216"/>
      <c r="Y22" s="216"/>
      <c r="Z22" s="216"/>
      <c r="AA22" s="216"/>
      <c r="AB22" s="285"/>
      <c r="AC22" s="217">
        <f t="shared" si="2"/>
        <v>0</v>
      </c>
    </row>
    <row r="23" spans="1:29" x14ac:dyDescent="0.2">
      <c r="A23" s="135">
        <v>22</v>
      </c>
      <c r="B23" s="219"/>
      <c r="C23" s="214"/>
      <c r="D23" s="214"/>
      <c r="E23" s="214"/>
      <c r="F23" s="214"/>
      <c r="G23" s="216">
        <f t="shared" si="0"/>
        <v>0</v>
      </c>
      <c r="H23" s="216"/>
      <c r="I23" s="216"/>
      <c r="J23" s="216"/>
      <c r="K23" s="215"/>
      <c r="L23" s="216"/>
      <c r="M23" s="285"/>
      <c r="N23" s="217">
        <f t="shared" si="1"/>
        <v>0</v>
      </c>
      <c r="O23" s="27"/>
      <c r="P23" s="135">
        <v>22</v>
      </c>
      <c r="Q23" s="219"/>
      <c r="R23" s="214"/>
      <c r="S23" s="214"/>
      <c r="T23" s="214"/>
      <c r="U23" s="226"/>
      <c r="V23" s="216">
        <f t="shared" si="3"/>
        <v>0</v>
      </c>
      <c r="W23" s="216"/>
      <c r="X23" s="216"/>
      <c r="Y23" s="216"/>
      <c r="Z23" s="215"/>
      <c r="AA23" s="219"/>
      <c r="AB23" s="290"/>
      <c r="AC23" s="217">
        <f t="shared" si="2"/>
        <v>0</v>
      </c>
    </row>
    <row r="24" spans="1:29" x14ac:dyDescent="0.2">
      <c r="A24" s="135">
        <v>23</v>
      </c>
      <c r="B24" s="219"/>
      <c r="C24" s="214"/>
      <c r="D24" s="214"/>
      <c r="E24" s="214"/>
      <c r="F24" s="214"/>
      <c r="G24" s="216">
        <f t="shared" si="0"/>
        <v>0</v>
      </c>
      <c r="H24" s="216"/>
      <c r="I24" s="216"/>
      <c r="J24" s="216"/>
      <c r="K24" s="216"/>
      <c r="L24" s="216"/>
      <c r="M24" s="285"/>
      <c r="N24" s="217">
        <f t="shared" si="1"/>
        <v>0</v>
      </c>
      <c r="O24" s="27"/>
      <c r="P24" s="135">
        <v>23</v>
      </c>
      <c r="Q24" s="228"/>
      <c r="R24" s="214"/>
      <c r="S24" s="214"/>
      <c r="T24" s="214"/>
      <c r="U24" s="226"/>
      <c r="V24" s="216">
        <f t="shared" si="3"/>
        <v>0</v>
      </c>
      <c r="W24" s="216"/>
      <c r="X24" s="216"/>
      <c r="Y24" s="216"/>
      <c r="Z24" s="216"/>
      <c r="AA24" s="216"/>
      <c r="AB24" s="285"/>
      <c r="AC24" s="217">
        <f t="shared" si="2"/>
        <v>0</v>
      </c>
    </row>
    <row r="25" spans="1:29" x14ac:dyDescent="0.2">
      <c r="A25" s="135">
        <v>24</v>
      </c>
      <c r="B25" s="219"/>
      <c r="C25" s="214"/>
      <c r="D25" s="214"/>
      <c r="E25" s="214"/>
      <c r="F25" s="214"/>
      <c r="G25" s="216">
        <f t="shared" si="0"/>
        <v>0</v>
      </c>
      <c r="H25" s="216"/>
      <c r="I25" s="216"/>
      <c r="J25" s="216"/>
      <c r="K25" s="216"/>
      <c r="L25" s="216"/>
      <c r="M25" s="285"/>
      <c r="N25" s="217">
        <f t="shared" si="1"/>
        <v>0</v>
      </c>
      <c r="O25" s="27"/>
      <c r="P25" s="135">
        <v>24</v>
      </c>
      <c r="Q25" s="219"/>
      <c r="R25" s="214"/>
      <c r="S25" s="214"/>
      <c r="T25" s="214"/>
      <c r="U25" s="214"/>
      <c r="V25" s="216">
        <f t="shared" si="3"/>
        <v>0</v>
      </c>
      <c r="W25" s="214"/>
      <c r="X25" s="214"/>
      <c r="Y25" s="214"/>
      <c r="Z25" s="214"/>
      <c r="AA25" s="215"/>
      <c r="AB25" s="284"/>
      <c r="AC25" s="217">
        <f t="shared" si="2"/>
        <v>0</v>
      </c>
    </row>
    <row r="26" spans="1:29" x14ac:dyDescent="0.2">
      <c r="A26" s="135">
        <v>25</v>
      </c>
      <c r="B26" s="219"/>
      <c r="C26" s="214"/>
      <c r="D26" s="214"/>
      <c r="E26" s="214"/>
      <c r="F26" s="214"/>
      <c r="G26" s="216">
        <f t="shared" si="0"/>
        <v>0</v>
      </c>
      <c r="H26" s="216"/>
      <c r="I26" s="216"/>
      <c r="J26" s="216"/>
      <c r="K26" s="216"/>
      <c r="L26" s="216"/>
      <c r="M26" s="285"/>
      <c r="N26" s="217">
        <f t="shared" si="1"/>
        <v>0</v>
      </c>
      <c r="O26" s="27"/>
      <c r="P26" s="135">
        <v>25</v>
      </c>
      <c r="Q26" s="228"/>
      <c r="R26" s="214"/>
      <c r="S26" s="214"/>
      <c r="T26" s="214"/>
      <c r="U26" s="226"/>
      <c r="V26" s="216">
        <f t="shared" si="3"/>
        <v>0</v>
      </c>
      <c r="W26" s="216"/>
      <c r="X26" s="216"/>
      <c r="Y26" s="216"/>
      <c r="Z26" s="216"/>
      <c r="AA26" s="216"/>
      <c r="AB26" s="285"/>
      <c r="AC26" s="217">
        <f t="shared" si="2"/>
        <v>0</v>
      </c>
    </row>
    <row r="27" spans="1:29" x14ac:dyDescent="0.2">
      <c r="A27" s="135">
        <v>26</v>
      </c>
      <c r="B27" s="219"/>
      <c r="C27" s="214"/>
      <c r="D27" s="214"/>
      <c r="E27" s="214"/>
      <c r="F27" s="214"/>
      <c r="G27" s="216">
        <f t="shared" si="0"/>
        <v>0</v>
      </c>
      <c r="H27" s="216"/>
      <c r="I27" s="216"/>
      <c r="J27" s="216"/>
      <c r="K27" s="216"/>
      <c r="L27" s="216"/>
      <c r="M27" s="285"/>
      <c r="N27" s="217">
        <f t="shared" si="1"/>
        <v>0</v>
      </c>
      <c r="O27" s="27"/>
      <c r="P27" s="135">
        <v>26</v>
      </c>
      <c r="Q27" s="228"/>
      <c r="R27" s="214"/>
      <c r="S27" s="214"/>
      <c r="T27" s="214"/>
      <c r="U27" s="226"/>
      <c r="V27" s="216">
        <f t="shared" si="3"/>
        <v>0</v>
      </c>
      <c r="W27" s="216"/>
      <c r="X27" s="216"/>
      <c r="Y27" s="216"/>
      <c r="Z27" s="216"/>
      <c r="AA27" s="216"/>
      <c r="AB27" s="285"/>
      <c r="AC27" s="217">
        <f t="shared" si="2"/>
        <v>0</v>
      </c>
    </row>
    <row r="28" spans="1:29" x14ac:dyDescent="0.2">
      <c r="A28" s="135">
        <v>27</v>
      </c>
      <c r="B28" s="219"/>
      <c r="C28" s="214"/>
      <c r="D28" s="214"/>
      <c r="E28" s="214"/>
      <c r="F28" s="214"/>
      <c r="G28" s="216">
        <f t="shared" si="0"/>
        <v>0</v>
      </c>
      <c r="H28" s="216"/>
      <c r="I28" s="216"/>
      <c r="J28" s="216"/>
      <c r="K28" s="216"/>
      <c r="L28" s="216"/>
      <c r="M28" s="285"/>
      <c r="N28" s="217">
        <f t="shared" si="1"/>
        <v>0</v>
      </c>
      <c r="O28" s="27"/>
      <c r="P28" s="135">
        <v>27</v>
      </c>
      <c r="Q28" s="228"/>
      <c r="R28" s="214"/>
      <c r="S28" s="214"/>
      <c r="T28" s="214"/>
      <c r="U28" s="226"/>
      <c r="V28" s="216">
        <f t="shared" si="3"/>
        <v>0</v>
      </c>
      <c r="W28" s="216"/>
      <c r="X28" s="216"/>
      <c r="Y28" s="216"/>
      <c r="Z28" s="216"/>
      <c r="AA28" s="219"/>
      <c r="AB28" s="290"/>
      <c r="AC28" s="217">
        <f t="shared" si="2"/>
        <v>0</v>
      </c>
    </row>
    <row r="29" spans="1:29" x14ac:dyDescent="0.2">
      <c r="A29" s="135">
        <v>28</v>
      </c>
      <c r="B29" s="219"/>
      <c r="C29" s="214"/>
      <c r="D29" s="214"/>
      <c r="E29" s="214"/>
      <c r="F29" s="214"/>
      <c r="G29" s="216">
        <f t="shared" si="0"/>
        <v>0</v>
      </c>
      <c r="H29" s="216"/>
      <c r="I29" s="216"/>
      <c r="J29" s="216"/>
      <c r="K29" s="216"/>
      <c r="L29" s="216"/>
      <c r="M29" s="285"/>
      <c r="N29" s="217">
        <f t="shared" si="1"/>
        <v>0</v>
      </c>
      <c r="O29" s="27"/>
      <c r="P29" s="135">
        <v>28</v>
      </c>
      <c r="Q29" s="228"/>
      <c r="R29" s="214"/>
      <c r="S29" s="214"/>
      <c r="T29" s="214"/>
      <c r="U29" s="226"/>
      <c r="V29" s="216">
        <f t="shared" si="3"/>
        <v>0</v>
      </c>
      <c r="W29" s="216"/>
      <c r="X29" s="216"/>
      <c r="Y29" s="216"/>
      <c r="Z29" s="216"/>
      <c r="AA29" s="216"/>
      <c r="AB29" s="285"/>
      <c r="AC29" s="217">
        <f t="shared" si="2"/>
        <v>0</v>
      </c>
    </row>
    <row r="30" spans="1:29" x14ac:dyDescent="0.2">
      <c r="A30" s="135">
        <v>29</v>
      </c>
      <c r="B30" s="219"/>
      <c r="C30" s="214"/>
      <c r="D30" s="214"/>
      <c r="E30" s="214"/>
      <c r="F30" s="214"/>
      <c r="G30" s="216">
        <f t="shared" si="0"/>
        <v>0</v>
      </c>
      <c r="H30" s="216"/>
      <c r="I30" s="216"/>
      <c r="J30" s="216"/>
      <c r="K30" s="216"/>
      <c r="L30" s="216"/>
      <c r="M30" s="285"/>
      <c r="N30" s="217">
        <f t="shared" si="1"/>
        <v>0</v>
      </c>
      <c r="O30" s="27"/>
      <c r="P30" s="135">
        <v>29</v>
      </c>
      <c r="Q30" s="219"/>
      <c r="R30" s="214"/>
      <c r="S30" s="214"/>
      <c r="T30" s="214"/>
      <c r="U30" s="214"/>
      <c r="V30" s="216">
        <f t="shared" si="3"/>
        <v>0</v>
      </c>
      <c r="W30" s="214"/>
      <c r="X30" s="214"/>
      <c r="Y30" s="214"/>
      <c r="Z30" s="214"/>
      <c r="AA30" s="219"/>
      <c r="AB30" s="290"/>
      <c r="AC30" s="217">
        <f t="shared" si="2"/>
        <v>0</v>
      </c>
    </row>
    <row r="31" spans="1:29" x14ac:dyDescent="0.2">
      <c r="A31" s="135">
        <v>30</v>
      </c>
      <c r="B31" s="219"/>
      <c r="C31" s="214"/>
      <c r="D31" s="214"/>
      <c r="E31" s="214"/>
      <c r="F31" s="214"/>
      <c r="G31" s="216">
        <f t="shared" si="0"/>
        <v>0</v>
      </c>
      <c r="H31" s="216"/>
      <c r="I31" s="216"/>
      <c r="J31" s="216"/>
      <c r="K31" s="216"/>
      <c r="L31" s="216"/>
      <c r="M31" s="285"/>
      <c r="N31" s="217">
        <f t="shared" si="1"/>
        <v>0</v>
      </c>
      <c r="O31" s="27"/>
      <c r="P31" s="135">
        <v>30</v>
      </c>
      <c r="Q31" s="228"/>
      <c r="R31" s="214"/>
      <c r="S31" s="214"/>
      <c r="T31" s="214"/>
      <c r="U31" s="226"/>
      <c r="V31" s="216">
        <f t="shared" si="3"/>
        <v>0</v>
      </c>
      <c r="W31" s="216"/>
      <c r="X31" s="216"/>
      <c r="Y31" s="216"/>
      <c r="Z31" s="216"/>
      <c r="AA31" s="216"/>
      <c r="AB31" s="285"/>
      <c r="AC31" s="217">
        <f t="shared" si="2"/>
        <v>0</v>
      </c>
    </row>
    <row r="32" spans="1:29" x14ac:dyDescent="0.2">
      <c r="A32" s="135">
        <v>31</v>
      </c>
      <c r="B32" s="219"/>
      <c r="C32" s="214"/>
      <c r="D32" s="214"/>
      <c r="E32" s="214"/>
      <c r="F32" s="214"/>
      <c r="G32" s="216">
        <f t="shared" si="0"/>
        <v>0</v>
      </c>
      <c r="H32" s="216"/>
      <c r="I32" s="216"/>
      <c r="J32" s="216"/>
      <c r="K32" s="216"/>
      <c r="L32" s="216"/>
      <c r="M32" s="285"/>
      <c r="N32" s="217">
        <f t="shared" si="1"/>
        <v>0</v>
      </c>
      <c r="O32" s="27"/>
      <c r="P32" s="135">
        <v>31</v>
      </c>
      <c r="Q32" s="228"/>
      <c r="R32" s="214"/>
      <c r="S32" s="214"/>
      <c r="T32" s="214"/>
      <c r="U32" s="226"/>
      <c r="V32" s="216">
        <f t="shared" si="3"/>
        <v>0</v>
      </c>
      <c r="W32" s="216"/>
      <c r="X32" s="216"/>
      <c r="Y32" s="216"/>
      <c r="Z32" s="216"/>
      <c r="AA32" s="216"/>
      <c r="AB32" s="285"/>
      <c r="AC32" s="217">
        <f t="shared" si="2"/>
        <v>0</v>
      </c>
    </row>
    <row r="33" spans="1:29" x14ac:dyDescent="0.2">
      <c r="A33" s="135">
        <v>32</v>
      </c>
      <c r="B33" s="219"/>
      <c r="C33" s="214"/>
      <c r="D33" s="214"/>
      <c r="E33" s="214"/>
      <c r="F33" s="214"/>
      <c r="G33" s="216">
        <f t="shared" si="0"/>
        <v>0</v>
      </c>
      <c r="H33" s="216"/>
      <c r="I33" s="216"/>
      <c r="J33" s="216"/>
      <c r="K33" s="216"/>
      <c r="L33" s="216"/>
      <c r="M33" s="285"/>
      <c r="N33" s="217">
        <f t="shared" si="1"/>
        <v>0</v>
      </c>
      <c r="O33" s="27"/>
      <c r="P33" s="135">
        <v>32</v>
      </c>
      <c r="Q33" s="228"/>
      <c r="R33" s="214"/>
      <c r="S33" s="214"/>
      <c r="T33" s="214"/>
      <c r="U33" s="226"/>
      <c r="V33" s="216">
        <f t="shared" si="3"/>
        <v>0</v>
      </c>
      <c r="W33" s="216"/>
      <c r="X33" s="216"/>
      <c r="Y33" s="216"/>
      <c r="Z33" s="216"/>
      <c r="AA33" s="216"/>
      <c r="AB33" s="285"/>
      <c r="AC33" s="217">
        <f t="shared" si="2"/>
        <v>0</v>
      </c>
    </row>
    <row r="34" spans="1:29" x14ac:dyDescent="0.2">
      <c r="A34" s="135">
        <v>33</v>
      </c>
      <c r="B34" s="219"/>
      <c r="C34" s="214"/>
      <c r="D34" s="214"/>
      <c r="E34" s="214"/>
      <c r="F34" s="214"/>
      <c r="G34" s="216">
        <f t="shared" si="0"/>
        <v>0</v>
      </c>
      <c r="H34" s="216"/>
      <c r="I34" s="216"/>
      <c r="J34" s="216"/>
      <c r="K34" s="216"/>
      <c r="L34" s="216"/>
      <c r="M34" s="285"/>
      <c r="N34" s="217">
        <f t="shared" si="1"/>
        <v>0</v>
      </c>
      <c r="O34" s="27"/>
      <c r="P34" s="135">
        <v>33</v>
      </c>
      <c r="Q34" s="228"/>
      <c r="R34" s="214"/>
      <c r="S34" s="214"/>
      <c r="T34" s="214"/>
      <c r="U34" s="226"/>
      <c r="V34" s="216">
        <f t="shared" si="3"/>
        <v>0</v>
      </c>
      <c r="W34" s="216"/>
      <c r="X34" s="216"/>
      <c r="Y34" s="216"/>
      <c r="Z34" s="216"/>
      <c r="AA34" s="216"/>
      <c r="AB34" s="285"/>
      <c r="AC34" s="217">
        <f t="shared" si="2"/>
        <v>0</v>
      </c>
    </row>
    <row r="35" spans="1:29" x14ac:dyDescent="0.2">
      <c r="A35" s="135">
        <v>34</v>
      </c>
      <c r="B35" s="219"/>
      <c r="C35" s="214"/>
      <c r="D35" s="214"/>
      <c r="E35" s="214"/>
      <c r="F35" s="214"/>
      <c r="G35" s="216">
        <f t="shared" si="0"/>
        <v>0</v>
      </c>
      <c r="H35" s="216"/>
      <c r="I35" s="216"/>
      <c r="J35" s="216"/>
      <c r="K35" s="216"/>
      <c r="L35" s="216"/>
      <c r="M35" s="285"/>
      <c r="N35" s="217">
        <f t="shared" si="1"/>
        <v>0</v>
      </c>
      <c r="O35" s="27"/>
      <c r="P35" s="135">
        <v>34</v>
      </c>
      <c r="Q35" s="228"/>
      <c r="R35" s="214"/>
      <c r="S35" s="214"/>
      <c r="T35" s="214"/>
      <c r="U35" s="226"/>
      <c r="V35" s="216">
        <f t="shared" si="3"/>
        <v>0</v>
      </c>
      <c r="W35" s="216"/>
      <c r="X35" s="216"/>
      <c r="Y35" s="216"/>
      <c r="Z35" s="216"/>
      <c r="AA35" s="216"/>
      <c r="AB35" s="285"/>
      <c r="AC35" s="217">
        <f t="shared" si="2"/>
        <v>0</v>
      </c>
    </row>
    <row r="36" spans="1:29" x14ac:dyDescent="0.2">
      <c r="A36" s="135">
        <v>35</v>
      </c>
      <c r="B36" s="219"/>
      <c r="C36" s="214"/>
      <c r="D36" s="214"/>
      <c r="E36" s="214"/>
      <c r="F36" s="220"/>
      <c r="G36" s="216">
        <f t="shared" si="0"/>
        <v>0</v>
      </c>
      <c r="H36" s="216"/>
      <c r="I36" s="216"/>
      <c r="J36" s="216"/>
      <c r="K36" s="216"/>
      <c r="L36" s="216"/>
      <c r="M36" s="285"/>
      <c r="N36" s="217">
        <f t="shared" si="1"/>
        <v>0</v>
      </c>
      <c r="O36" s="27"/>
      <c r="P36" s="135">
        <v>35</v>
      </c>
      <c r="Q36" s="219"/>
      <c r="R36" s="214"/>
      <c r="S36" s="214"/>
      <c r="T36" s="214"/>
      <c r="U36" s="226"/>
      <c r="V36" s="216">
        <f t="shared" si="3"/>
        <v>0</v>
      </c>
      <c r="W36" s="216"/>
      <c r="X36" s="216"/>
      <c r="Y36" s="216"/>
      <c r="Z36" s="216"/>
      <c r="AA36" s="216"/>
      <c r="AB36" s="285"/>
      <c r="AC36" s="217">
        <f t="shared" si="2"/>
        <v>0</v>
      </c>
    </row>
    <row r="37" spans="1:29" x14ac:dyDescent="0.2">
      <c r="A37" s="135">
        <v>36</v>
      </c>
      <c r="B37" s="219"/>
      <c r="C37" s="214"/>
      <c r="D37" s="214"/>
      <c r="E37" s="214"/>
      <c r="F37" s="214"/>
      <c r="G37" s="216">
        <f t="shared" si="0"/>
        <v>0</v>
      </c>
      <c r="H37" s="216"/>
      <c r="I37" s="216"/>
      <c r="J37" s="216"/>
      <c r="K37" s="216"/>
      <c r="L37" s="216"/>
      <c r="M37" s="285"/>
      <c r="N37" s="217">
        <f t="shared" si="1"/>
        <v>0</v>
      </c>
      <c r="P37" s="135">
        <v>36</v>
      </c>
      <c r="Q37" s="228"/>
      <c r="R37" s="214"/>
      <c r="S37" s="214"/>
      <c r="T37" s="214"/>
      <c r="U37" s="226"/>
      <c r="V37" s="216">
        <f t="shared" si="3"/>
        <v>0</v>
      </c>
      <c r="W37" s="216"/>
      <c r="X37" s="216"/>
      <c r="Y37" s="216"/>
      <c r="Z37" s="216"/>
      <c r="AA37" s="216"/>
      <c r="AB37" s="285"/>
      <c r="AC37" s="217">
        <f t="shared" si="2"/>
        <v>0</v>
      </c>
    </row>
    <row r="38" spans="1:29" x14ac:dyDescent="0.2">
      <c r="A38" s="135">
        <v>37</v>
      </c>
      <c r="B38" s="219"/>
      <c r="C38" s="214"/>
      <c r="D38" s="214"/>
      <c r="E38" s="214"/>
      <c r="F38" s="214"/>
      <c r="G38" s="216">
        <f t="shared" si="0"/>
        <v>0</v>
      </c>
      <c r="H38" s="216"/>
      <c r="I38" s="216"/>
      <c r="J38" s="216"/>
      <c r="K38" s="216"/>
      <c r="L38" s="216"/>
      <c r="M38" s="285"/>
      <c r="N38" s="217">
        <f t="shared" si="1"/>
        <v>0</v>
      </c>
      <c r="P38" s="135">
        <v>37</v>
      </c>
      <c r="Q38" s="228"/>
      <c r="R38" s="214"/>
      <c r="S38" s="214"/>
      <c r="T38" s="214"/>
      <c r="U38" s="226"/>
      <c r="V38" s="216">
        <f t="shared" si="3"/>
        <v>0</v>
      </c>
      <c r="W38" s="216"/>
      <c r="X38" s="216"/>
      <c r="Y38" s="216"/>
      <c r="Z38" s="216"/>
      <c r="AA38" s="216"/>
      <c r="AB38" s="285"/>
      <c r="AC38" s="217">
        <f t="shared" si="2"/>
        <v>0</v>
      </c>
    </row>
    <row r="39" spans="1:29" x14ac:dyDescent="0.2">
      <c r="A39" s="135">
        <v>38</v>
      </c>
      <c r="B39" s="219"/>
      <c r="C39" s="214"/>
      <c r="D39" s="214"/>
      <c r="E39" s="214"/>
      <c r="F39" s="214"/>
      <c r="G39" s="216">
        <f t="shared" si="0"/>
        <v>0</v>
      </c>
      <c r="H39" s="216"/>
      <c r="I39" s="216"/>
      <c r="J39" s="216"/>
      <c r="K39" s="216"/>
      <c r="L39" s="216"/>
      <c r="M39" s="285"/>
      <c r="N39" s="217">
        <f t="shared" si="1"/>
        <v>0</v>
      </c>
      <c r="P39" s="135">
        <v>38</v>
      </c>
      <c r="Q39" s="228"/>
      <c r="R39" s="214"/>
      <c r="S39" s="214"/>
      <c r="T39" s="214"/>
      <c r="U39" s="226"/>
      <c r="V39" s="216">
        <f t="shared" si="3"/>
        <v>0</v>
      </c>
      <c r="W39" s="216"/>
      <c r="X39" s="216"/>
      <c r="Y39" s="216"/>
      <c r="Z39" s="216"/>
      <c r="AA39" s="216"/>
      <c r="AB39" s="285"/>
      <c r="AC39" s="217">
        <f t="shared" si="2"/>
        <v>0</v>
      </c>
    </row>
    <row r="40" spans="1:29" x14ac:dyDescent="0.2">
      <c r="A40" s="135">
        <v>39</v>
      </c>
      <c r="B40" s="219"/>
      <c r="C40" s="214"/>
      <c r="D40" s="214"/>
      <c r="E40" s="214"/>
      <c r="F40" s="214"/>
      <c r="G40" s="216">
        <f t="shared" si="0"/>
        <v>0</v>
      </c>
      <c r="H40" s="216"/>
      <c r="I40" s="216"/>
      <c r="J40" s="216"/>
      <c r="K40" s="216"/>
      <c r="L40" s="216"/>
      <c r="M40" s="285"/>
      <c r="N40" s="217">
        <f t="shared" si="1"/>
        <v>0</v>
      </c>
      <c r="P40" s="135">
        <v>39</v>
      </c>
      <c r="Q40" s="219"/>
      <c r="R40" s="214"/>
      <c r="S40" s="214"/>
      <c r="T40" s="214"/>
      <c r="U40" s="214"/>
      <c r="V40" s="216">
        <f t="shared" si="3"/>
        <v>0</v>
      </c>
      <c r="W40" s="214"/>
      <c r="X40" s="214"/>
      <c r="Y40" s="214"/>
      <c r="Z40" s="214"/>
      <c r="AA40" s="219"/>
      <c r="AB40" s="290"/>
      <c r="AC40" s="217">
        <f t="shared" si="2"/>
        <v>0</v>
      </c>
    </row>
    <row r="41" spans="1:29" x14ac:dyDescent="0.2">
      <c r="A41" s="221">
        <v>40</v>
      </c>
      <c r="B41" s="222"/>
      <c r="C41" s="223"/>
      <c r="D41" s="223"/>
      <c r="E41" s="223"/>
      <c r="F41" s="223"/>
      <c r="G41" s="224">
        <f t="shared" si="0"/>
        <v>0</v>
      </c>
      <c r="H41" s="224"/>
      <c r="I41" s="224"/>
      <c r="J41" s="224"/>
      <c r="K41" s="224"/>
      <c r="L41" s="224"/>
      <c r="M41" s="287"/>
      <c r="N41" s="225">
        <f t="shared" si="1"/>
        <v>0</v>
      </c>
      <c r="P41" s="221">
        <v>40</v>
      </c>
      <c r="Q41" s="222"/>
      <c r="R41" s="223"/>
      <c r="S41" s="223"/>
      <c r="T41" s="223"/>
      <c r="U41" s="223"/>
      <c r="V41" s="224">
        <f t="shared" si="3"/>
        <v>0</v>
      </c>
      <c r="W41" s="223"/>
      <c r="X41" s="223"/>
      <c r="Y41" s="223"/>
      <c r="Z41" s="223"/>
      <c r="AA41" s="222"/>
      <c r="AB41" s="292"/>
      <c r="AC41" s="225">
        <f t="shared" si="2"/>
        <v>0</v>
      </c>
    </row>
    <row r="42" spans="1:29" x14ac:dyDescent="0.2">
      <c r="Q42" s="116"/>
      <c r="R42" s="27"/>
      <c r="S42" s="27"/>
      <c r="T42" s="27"/>
      <c r="U42" s="27"/>
      <c r="V42" s="27"/>
      <c r="W42" s="27"/>
      <c r="X42" s="27"/>
      <c r="Y42" s="27"/>
      <c r="Z42" s="27"/>
      <c r="AA42" s="27"/>
      <c r="AB42" s="27"/>
    </row>
    <row r="43" spans="1:29" x14ac:dyDescent="0.2">
      <c r="Q43" s="116"/>
      <c r="R43" s="27"/>
      <c r="S43" s="27"/>
      <c r="T43" s="27"/>
      <c r="U43" s="27"/>
      <c r="V43" s="27"/>
      <c r="W43" s="27"/>
      <c r="X43" s="27"/>
      <c r="Y43" s="27"/>
      <c r="Z43" s="27"/>
      <c r="AA43" s="27"/>
      <c r="AB43" s="27"/>
    </row>
    <row r="44" spans="1:29" x14ac:dyDescent="0.2">
      <c r="Q44" s="116"/>
      <c r="R44" s="27"/>
      <c r="S44" s="27"/>
      <c r="T44" s="27"/>
      <c r="U44" s="27"/>
      <c r="V44" s="27"/>
      <c r="W44" s="27"/>
      <c r="X44" s="27"/>
      <c r="Y44" s="27"/>
      <c r="Z44" s="27"/>
      <c r="AA44" s="27"/>
      <c r="AB44" s="27"/>
    </row>
    <row r="45" spans="1:29" x14ac:dyDescent="0.2">
      <c r="Q45" s="116"/>
      <c r="R45" s="27"/>
      <c r="S45" s="27"/>
      <c r="T45" s="27"/>
      <c r="U45" s="27"/>
      <c r="V45" s="27"/>
      <c r="W45" s="27"/>
      <c r="X45" s="27"/>
      <c r="Y45" s="27"/>
      <c r="Z45" s="27"/>
      <c r="AA45" s="27"/>
      <c r="AB45" s="27"/>
    </row>
    <row r="46" spans="1:29" x14ac:dyDescent="0.2">
      <c r="Q46" s="116"/>
      <c r="R46" s="27"/>
      <c r="S46" s="27"/>
      <c r="T46" s="27"/>
      <c r="U46" s="27"/>
      <c r="V46" s="27"/>
      <c r="W46" s="27"/>
      <c r="X46" s="27"/>
      <c r="Y46" s="27"/>
      <c r="Z46" s="27"/>
      <c r="AA46" s="27"/>
      <c r="AB46" s="27"/>
    </row>
    <row r="47" spans="1:29" x14ac:dyDescent="0.2">
      <c r="B47" s="8" t="s">
        <v>25</v>
      </c>
      <c r="F47" s="5"/>
      <c r="Q47" s="7"/>
      <c r="R47" s="8" t="s">
        <v>26</v>
      </c>
      <c r="S47" s="27"/>
      <c r="T47" s="27"/>
      <c r="U47" s="27"/>
      <c r="V47" s="27"/>
      <c r="W47" s="27"/>
      <c r="X47" s="27"/>
      <c r="Y47" s="27"/>
      <c r="Z47" s="27"/>
      <c r="AA47" s="27"/>
      <c r="AB47" s="27"/>
    </row>
    <row r="48" spans="1:29" ht="40.5" x14ac:dyDescent="0.2">
      <c r="B48" s="35" t="s">
        <v>24</v>
      </c>
      <c r="C48" s="26" t="s">
        <v>2</v>
      </c>
      <c r="D48" s="40"/>
      <c r="E48" s="10" t="s">
        <v>3</v>
      </c>
      <c r="F48" s="117"/>
      <c r="G48" s="10" t="s">
        <v>4</v>
      </c>
      <c r="H48" s="10" t="s">
        <v>5</v>
      </c>
      <c r="I48" s="10" t="s">
        <v>6</v>
      </c>
      <c r="J48" s="10" t="s">
        <v>7</v>
      </c>
      <c r="K48" s="10" t="s">
        <v>8</v>
      </c>
      <c r="L48" s="10" t="s">
        <v>118</v>
      </c>
      <c r="M48" s="11" t="s">
        <v>9</v>
      </c>
      <c r="P48" s="7"/>
      <c r="Q48" s="7"/>
      <c r="R48" s="41" t="s">
        <v>24</v>
      </c>
      <c r="S48" s="42" t="s">
        <v>2</v>
      </c>
      <c r="T48" s="43"/>
      <c r="U48" s="13" t="s">
        <v>3</v>
      </c>
      <c r="V48" s="13" t="s">
        <v>4</v>
      </c>
      <c r="W48" s="13" t="s">
        <v>5</v>
      </c>
      <c r="X48" s="13" t="s">
        <v>6</v>
      </c>
      <c r="Y48" s="13" t="s">
        <v>7</v>
      </c>
      <c r="Z48" s="13" t="s">
        <v>8</v>
      </c>
      <c r="AA48" s="13" t="s">
        <v>118</v>
      </c>
      <c r="AB48" s="14" t="s">
        <v>9</v>
      </c>
    </row>
    <row r="49" spans="1:29" x14ac:dyDescent="0.2">
      <c r="B49" s="19">
        <v>1</v>
      </c>
      <c r="C49" s="38" t="s">
        <v>18</v>
      </c>
      <c r="D49" s="30"/>
      <c r="E49" s="2">
        <f t="shared" ref="E49:E56" si="4">SUM(G49:K49)</f>
        <v>10</v>
      </c>
      <c r="F49" s="5" t="s">
        <v>20</v>
      </c>
      <c r="G49" s="2">
        <v>10</v>
      </c>
      <c r="H49" s="2"/>
      <c r="I49" s="2"/>
      <c r="J49" s="2"/>
      <c r="K49" s="2"/>
      <c r="L49" s="2"/>
      <c r="M49" s="36">
        <f t="shared" ref="M49:M56" si="5">E49-D49</f>
        <v>10</v>
      </c>
      <c r="P49" s="7"/>
      <c r="Q49" s="7"/>
      <c r="R49" s="19">
        <v>1</v>
      </c>
      <c r="S49" s="38" t="s">
        <v>13</v>
      </c>
      <c r="T49" s="30"/>
      <c r="U49" s="2">
        <f t="shared" ref="U49:U55" si="6">SUM(V49:Z49)</f>
        <v>10</v>
      </c>
      <c r="V49" s="2">
        <v>10</v>
      </c>
      <c r="W49" s="2"/>
      <c r="X49" s="2"/>
      <c r="Y49" s="2"/>
      <c r="Z49" s="2"/>
      <c r="AA49" s="2"/>
      <c r="AB49" s="36">
        <f t="shared" ref="AB49:AB55" si="7">U49-T49</f>
        <v>10</v>
      </c>
    </row>
    <row r="50" spans="1:29" x14ac:dyDescent="0.2">
      <c r="B50" s="19">
        <v>2</v>
      </c>
      <c r="C50" s="38" t="s">
        <v>13</v>
      </c>
      <c r="D50" s="30"/>
      <c r="E50" s="2">
        <f t="shared" si="4"/>
        <v>9</v>
      </c>
      <c r="F50" s="115"/>
      <c r="G50" s="2">
        <v>9</v>
      </c>
      <c r="H50" s="2"/>
      <c r="I50" s="2"/>
      <c r="J50" s="2"/>
      <c r="K50" s="2"/>
      <c r="L50" s="2"/>
      <c r="M50" s="36">
        <f t="shared" si="5"/>
        <v>9</v>
      </c>
      <c r="P50" s="7"/>
      <c r="Q50" s="7"/>
      <c r="R50" s="19">
        <v>2</v>
      </c>
      <c r="S50" s="38" t="s">
        <v>18</v>
      </c>
      <c r="T50" s="30"/>
      <c r="U50" s="2">
        <f t="shared" si="6"/>
        <v>9</v>
      </c>
      <c r="V50" s="2">
        <v>9</v>
      </c>
      <c r="W50" s="2"/>
      <c r="X50" s="2"/>
      <c r="Y50" s="2"/>
      <c r="Z50" s="2"/>
      <c r="AA50" s="2"/>
      <c r="AB50" s="36">
        <f t="shared" si="7"/>
        <v>9</v>
      </c>
    </row>
    <row r="51" spans="1:29" x14ac:dyDescent="0.2">
      <c r="B51" s="19">
        <v>3</v>
      </c>
      <c r="C51" s="38" t="s">
        <v>16</v>
      </c>
      <c r="D51" s="30"/>
      <c r="E51" s="2">
        <f t="shared" si="4"/>
        <v>8</v>
      </c>
      <c r="F51" s="115"/>
      <c r="G51" s="2">
        <v>8</v>
      </c>
      <c r="H51" s="2"/>
      <c r="I51" s="2"/>
      <c r="J51" s="2"/>
      <c r="K51" s="2"/>
      <c r="L51" s="2"/>
      <c r="M51" s="36">
        <f t="shared" si="5"/>
        <v>8</v>
      </c>
      <c r="P51" s="7"/>
      <c r="Q51" s="7"/>
      <c r="R51" s="19">
        <v>3</v>
      </c>
      <c r="S51" s="38" t="s">
        <v>16</v>
      </c>
      <c r="T51" s="30"/>
      <c r="U51" s="2">
        <f t="shared" si="6"/>
        <v>8</v>
      </c>
      <c r="V51" s="2">
        <v>8</v>
      </c>
      <c r="W51" s="2"/>
      <c r="X51" s="2"/>
      <c r="Y51" s="2"/>
      <c r="Z51" s="2"/>
      <c r="AA51" s="2"/>
      <c r="AB51" s="36">
        <f t="shared" si="7"/>
        <v>8</v>
      </c>
    </row>
    <row r="52" spans="1:29" x14ac:dyDescent="0.2">
      <c r="B52" s="19">
        <v>6</v>
      </c>
      <c r="C52" s="38" t="s">
        <v>12</v>
      </c>
      <c r="D52" s="30"/>
      <c r="E52" s="2">
        <f t="shared" si="4"/>
        <v>0</v>
      </c>
      <c r="F52" s="115"/>
      <c r="G52" s="2"/>
      <c r="H52" s="2"/>
      <c r="I52" s="2"/>
      <c r="J52" s="2"/>
      <c r="K52" s="2"/>
      <c r="L52" s="2"/>
      <c r="M52" s="36">
        <f t="shared" si="5"/>
        <v>0</v>
      </c>
      <c r="N52" s="7"/>
      <c r="P52" s="7"/>
      <c r="Q52" s="7"/>
      <c r="R52" s="19">
        <v>4</v>
      </c>
      <c r="S52" s="38" t="s">
        <v>275</v>
      </c>
      <c r="T52" s="30"/>
      <c r="U52" s="2">
        <f t="shared" si="6"/>
        <v>7</v>
      </c>
      <c r="V52" s="2">
        <v>7</v>
      </c>
      <c r="W52" s="2"/>
      <c r="X52" s="2"/>
      <c r="Y52" s="2"/>
      <c r="Z52" s="2"/>
      <c r="AA52" s="2"/>
      <c r="AB52" s="36">
        <f t="shared" si="7"/>
        <v>7</v>
      </c>
      <c r="AC52" s="5"/>
    </row>
    <row r="53" spans="1:29" x14ac:dyDescent="0.2">
      <c r="B53" s="19">
        <v>4</v>
      </c>
      <c r="C53" s="38" t="s">
        <v>65</v>
      </c>
      <c r="D53" s="30"/>
      <c r="E53" s="2">
        <f t="shared" si="4"/>
        <v>0</v>
      </c>
      <c r="F53" s="115"/>
      <c r="G53" s="2"/>
      <c r="H53" s="2"/>
      <c r="I53" s="2"/>
      <c r="J53" s="2"/>
      <c r="K53" s="2"/>
      <c r="L53" s="2"/>
      <c r="M53" s="36">
        <f t="shared" si="5"/>
        <v>0</v>
      </c>
      <c r="N53" s="7"/>
      <c r="O53" s="27"/>
      <c r="P53" s="7"/>
      <c r="Q53" s="7"/>
      <c r="R53" s="19">
        <v>5</v>
      </c>
      <c r="S53" s="38" t="s">
        <v>14</v>
      </c>
      <c r="T53" s="30"/>
      <c r="U53" s="2">
        <f t="shared" si="6"/>
        <v>0</v>
      </c>
      <c r="V53" s="2"/>
      <c r="W53" s="2"/>
      <c r="X53" s="2"/>
      <c r="Y53" s="2"/>
      <c r="Z53" s="2"/>
      <c r="AA53" s="2"/>
      <c r="AB53" s="36">
        <f t="shared" si="7"/>
        <v>0</v>
      </c>
    </row>
    <row r="54" spans="1:29" x14ac:dyDescent="0.2">
      <c r="B54" s="19">
        <v>5</v>
      </c>
      <c r="C54" s="38" t="s">
        <v>14</v>
      </c>
      <c r="D54" s="30"/>
      <c r="E54" s="2">
        <f t="shared" si="4"/>
        <v>0</v>
      </c>
      <c r="F54" s="115"/>
      <c r="G54" s="2"/>
      <c r="H54" s="2"/>
      <c r="I54" s="2"/>
      <c r="J54" s="2"/>
      <c r="K54" s="2"/>
      <c r="L54" s="2"/>
      <c r="M54" s="36">
        <f t="shared" si="5"/>
        <v>0</v>
      </c>
      <c r="N54" s="7"/>
      <c r="O54" s="27"/>
      <c r="P54" s="7"/>
      <c r="Q54" s="7"/>
      <c r="R54" s="19">
        <v>6</v>
      </c>
      <c r="S54" s="38" t="s">
        <v>15</v>
      </c>
      <c r="T54" s="30"/>
      <c r="U54" s="2">
        <f t="shared" si="6"/>
        <v>0</v>
      </c>
      <c r="V54" s="2"/>
      <c r="W54" s="2"/>
      <c r="X54" s="2"/>
      <c r="Y54" s="2"/>
      <c r="Z54" s="2"/>
      <c r="AA54" s="2"/>
      <c r="AB54" s="36">
        <f t="shared" si="7"/>
        <v>0</v>
      </c>
    </row>
    <row r="55" spans="1:29" x14ac:dyDescent="0.2">
      <c r="B55" s="19">
        <v>7</v>
      </c>
      <c r="C55" s="38" t="s">
        <v>15</v>
      </c>
      <c r="D55" s="30"/>
      <c r="E55" s="2">
        <f t="shared" si="4"/>
        <v>0</v>
      </c>
      <c r="F55" s="269"/>
      <c r="G55" s="2"/>
      <c r="H55" s="2"/>
      <c r="I55" s="2"/>
      <c r="J55" s="2"/>
      <c r="K55" s="2"/>
      <c r="L55" s="2"/>
      <c r="M55" s="36">
        <f t="shared" si="5"/>
        <v>0</v>
      </c>
      <c r="N55" s="7"/>
      <c r="O55" s="27"/>
      <c r="P55" s="7"/>
      <c r="Q55" s="7"/>
      <c r="R55" s="19">
        <v>7</v>
      </c>
      <c r="S55" s="38" t="s">
        <v>17</v>
      </c>
      <c r="T55" s="30"/>
      <c r="U55" s="2">
        <f t="shared" si="6"/>
        <v>0</v>
      </c>
      <c r="V55" s="2" t="s">
        <v>20</v>
      </c>
      <c r="W55" s="2"/>
      <c r="X55" s="2"/>
      <c r="Y55" s="2"/>
      <c r="Z55" s="2"/>
      <c r="AA55" s="2"/>
      <c r="AB55" s="36">
        <f t="shared" si="7"/>
        <v>0</v>
      </c>
    </row>
    <row r="56" spans="1:29" x14ac:dyDescent="0.2">
      <c r="B56" s="22">
        <v>8</v>
      </c>
      <c r="C56" s="39" t="s">
        <v>17</v>
      </c>
      <c r="D56" s="31"/>
      <c r="E56" s="3">
        <f t="shared" si="4"/>
        <v>0</v>
      </c>
      <c r="F56" s="3" t="s">
        <v>20</v>
      </c>
      <c r="G56" s="3"/>
      <c r="H56" s="3"/>
      <c r="I56" s="3"/>
      <c r="J56" s="3"/>
      <c r="K56" s="3"/>
      <c r="L56" s="3"/>
      <c r="M56" s="37">
        <f t="shared" si="5"/>
        <v>0</v>
      </c>
      <c r="N56" s="7"/>
      <c r="O56" s="27"/>
      <c r="P56" s="7"/>
      <c r="Q56" s="7"/>
      <c r="R56" s="22">
        <v>8</v>
      </c>
      <c r="S56" s="39" t="s">
        <v>65</v>
      </c>
      <c r="T56" s="31"/>
      <c r="U56" s="3"/>
      <c r="V56" s="3"/>
      <c r="W56" s="3"/>
      <c r="X56" s="3"/>
      <c r="Y56" s="3"/>
      <c r="Z56" s="3"/>
      <c r="AA56" s="3"/>
      <c r="AB56" s="37"/>
    </row>
    <row r="57" spans="1:29" x14ac:dyDescent="0.2">
      <c r="C57" s="7"/>
      <c r="D57" s="7"/>
      <c r="E57" s="7"/>
      <c r="F57" s="7"/>
      <c r="G57" s="7"/>
      <c r="H57" s="7"/>
      <c r="I57" s="7"/>
      <c r="J57" s="7"/>
      <c r="K57" s="7"/>
      <c r="L57" s="7"/>
      <c r="M57" s="7"/>
      <c r="N57" s="7"/>
      <c r="O57" s="7"/>
      <c r="P57" s="29"/>
      <c r="Q57" s="9"/>
      <c r="R57" s="7"/>
      <c r="S57" s="7"/>
      <c r="T57" s="7"/>
      <c r="U57" s="7"/>
      <c r="V57" s="7"/>
      <c r="W57" s="7"/>
      <c r="X57" s="7"/>
      <c r="Y57" s="7"/>
      <c r="Z57" s="7"/>
      <c r="AA57" s="7"/>
      <c r="AB57" s="7"/>
    </row>
    <row r="58" spans="1:29" ht="11.1" customHeight="1" x14ac:dyDescent="0.2">
      <c r="A58" s="7"/>
      <c r="C58" s="7"/>
      <c r="D58" s="7"/>
      <c r="E58" s="7"/>
      <c r="F58" s="7"/>
      <c r="G58" s="7"/>
      <c r="H58" s="7"/>
      <c r="I58" s="7"/>
      <c r="J58" s="7"/>
      <c r="K58" s="32"/>
      <c r="L58" s="27"/>
      <c r="M58" s="27"/>
      <c r="N58" s="9"/>
      <c r="O58" s="4"/>
      <c r="P58" s="4"/>
      <c r="R58" s="4"/>
      <c r="T58" s="7"/>
      <c r="U58" s="7"/>
      <c r="V58" s="7"/>
      <c r="W58" s="7"/>
      <c r="X58" s="32"/>
      <c r="Y58" s="7"/>
      <c r="Z58" s="7"/>
      <c r="AA58" s="7"/>
      <c r="AB58" s="7"/>
    </row>
    <row r="62" spans="1:29" x14ac:dyDescent="0.2">
      <c r="A62" s="24"/>
    </row>
  </sheetData>
  <sortState xmlns:xlrd2="http://schemas.microsoft.com/office/spreadsheetml/2017/richdata2" ref="S48:AB56">
    <sortCondition descending="1" ref="AB48:AB56"/>
  </sortState>
  <pageMargins left="0" right="0" top="1.9685039370078741" bottom="0" header="7.874015748031496E-2" footer="0"/>
  <pageSetup paperSize="9" scale="85" fitToWidth="2" fitToHeight="2" orientation="portrait" r:id="rId1"/>
  <headerFooter alignWithMargins="0">
    <oddHeader>&amp;L&amp;"Arial,Bold"&amp;12&amp;A&amp;C
&amp;G&amp;R&amp;D</oddHeader>
  </headerFooter>
  <rowBreaks count="1" manualBreakCount="1">
    <brk id="58" max="30" man="1"/>
  </rowBreaks>
  <colBreaks count="1" manualBreakCount="1">
    <brk id="14" max="66"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AC62"/>
  <sheetViews>
    <sheetView topLeftCell="A13" zoomScale="90" zoomScaleNormal="90" workbookViewId="0">
      <selection activeCell="B2" sqref="B2:B8"/>
    </sheetView>
  </sheetViews>
  <sheetFormatPr defaultColWidth="11.42578125" defaultRowHeight="12.75" x14ac:dyDescent="0.2"/>
  <cols>
    <col min="1" max="1" width="3.28515625" style="9" bestFit="1" customWidth="1"/>
    <col min="2" max="2" width="4" style="9" bestFit="1" customWidth="1"/>
    <col min="3" max="3" width="9.7109375" style="4" customWidth="1"/>
    <col min="4" max="4" width="12" style="4" customWidth="1"/>
    <col min="5" max="5" width="18.5703125" style="4" bestFit="1" customWidth="1"/>
    <col min="6" max="6" width="1.85546875" style="4" customWidth="1"/>
    <col min="7" max="7" width="5.140625" style="5" bestFit="1" customWidth="1"/>
    <col min="8" max="13" width="8.5703125" style="5" customWidth="1"/>
    <col min="14" max="14" width="5.42578125" style="5" bestFit="1" customWidth="1"/>
    <col min="15" max="15" width="5.140625" style="5" bestFit="1" customWidth="1"/>
    <col min="16" max="16" width="5.140625" style="33" customWidth="1"/>
    <col min="17" max="17" width="4.140625" style="27" bestFit="1" customWidth="1"/>
    <col min="18" max="18" width="9" style="9" bestFit="1" customWidth="1"/>
    <col min="19" max="19" width="14.5703125" style="4" bestFit="1" customWidth="1"/>
    <col min="20" max="20" width="16.140625" style="4" customWidth="1"/>
    <col min="21" max="21" width="3.140625" style="4" customWidth="1"/>
    <col min="22" max="22" width="7.28515625" style="4" customWidth="1"/>
    <col min="23" max="28" width="8.5703125" style="4" customWidth="1"/>
    <col min="29" max="29" width="5.140625" style="7" customWidth="1"/>
    <col min="30" max="16384" width="11.42578125" style="7"/>
  </cols>
  <sheetData>
    <row r="1" spans="1:29" s="6" customFormat="1" ht="50.25" customHeight="1" x14ac:dyDescent="0.2">
      <c r="A1" s="251" t="s">
        <v>11</v>
      </c>
      <c r="B1" s="252" t="s">
        <v>23</v>
      </c>
      <c r="C1" s="252" t="s">
        <v>0</v>
      </c>
      <c r="D1" s="252" t="s">
        <v>1</v>
      </c>
      <c r="E1" s="252" t="s">
        <v>2</v>
      </c>
      <c r="F1" s="252"/>
      <c r="G1" s="10" t="s">
        <v>3</v>
      </c>
      <c r="H1" s="256" t="str">
        <f>'Racers Details'!P2</f>
        <v>Race 1 1/10/19</v>
      </c>
      <c r="I1" s="256" t="str">
        <f>'Racers Details'!P3</f>
        <v>Race 2 5/11/19</v>
      </c>
      <c r="J1" s="256" t="str">
        <f>'Racers Details'!P4</f>
        <v>Race 3 23/11/19</v>
      </c>
      <c r="K1" s="256" t="str">
        <f>'Racers Details'!P5</f>
        <v>Race 4 11/12/19</v>
      </c>
      <c r="L1" s="256" t="str">
        <f>'Racers Details'!P6</f>
        <v>Race 5 18/1/20</v>
      </c>
      <c r="M1" s="283" t="str">
        <f>'Racers Details'!P7</f>
        <v>Race 6 1/2/20</v>
      </c>
      <c r="N1" s="11" t="s">
        <v>9</v>
      </c>
      <c r="O1" s="28"/>
      <c r="P1" s="253" t="s">
        <v>11</v>
      </c>
      <c r="Q1" s="254" t="s">
        <v>23</v>
      </c>
      <c r="R1" s="254" t="s">
        <v>0</v>
      </c>
      <c r="S1" s="254" t="s">
        <v>1</v>
      </c>
      <c r="T1" s="254" t="s">
        <v>2</v>
      </c>
      <c r="U1" s="254"/>
      <c r="V1" s="13" t="s">
        <v>3</v>
      </c>
      <c r="W1" s="260" t="str">
        <f>'Racers Details'!P2</f>
        <v>Race 1 1/10/19</v>
      </c>
      <c r="X1" s="261" t="str">
        <f>'Racers Details'!P3</f>
        <v>Race 2 5/11/19</v>
      </c>
      <c r="Y1" s="260" t="str">
        <f>'Racers Details'!P4</f>
        <v>Race 3 23/11/19</v>
      </c>
      <c r="Z1" s="260" t="str">
        <f>'Racers Details'!P5</f>
        <v>Race 4 11/12/19</v>
      </c>
      <c r="AA1" s="260" t="str">
        <f>'Racers Details'!P6</f>
        <v>Race 5 18/1/20</v>
      </c>
      <c r="AB1" s="288" t="str">
        <f>'Racers Details'!P7</f>
        <v>Race 6 1/2/20</v>
      </c>
      <c r="AC1" s="14" t="s">
        <v>9</v>
      </c>
    </row>
    <row r="2" spans="1:29" x14ac:dyDescent="0.2">
      <c r="A2" s="135">
        <v>1</v>
      </c>
      <c r="B2" s="20">
        <v>2</v>
      </c>
      <c r="C2" s="214" t="str">
        <f>LOOKUP(B2,'Racers Details'!$A$2:$A$174,'Racers Details'!$B$2:$B$174)</f>
        <v>Daisy</v>
      </c>
      <c r="D2" s="214" t="str">
        <f>LOOKUP(B2,'Racers Details'!$A$2:$A$174,'Racers Details'!$C$2:$C$174)</f>
        <v>Callagher</v>
      </c>
      <c r="E2" s="214" t="str">
        <f>LOOKUP(B2,'Racers Details'!$A$2:$A$174,'Racers Details'!$D$2:$D$174)</f>
        <v>Orion Harriers</v>
      </c>
      <c r="F2" s="215"/>
      <c r="G2" s="216">
        <f t="shared" ref="G2:G18" si="0">SUM(H2:M2)</f>
        <v>10</v>
      </c>
      <c r="H2" s="20">
        <v>10</v>
      </c>
      <c r="I2" s="215"/>
      <c r="J2" s="216"/>
      <c r="K2" s="216"/>
      <c r="L2" s="216"/>
      <c r="M2" s="215"/>
      <c r="N2" s="217">
        <f t="shared" ref="N2:N41" si="1">G2-F2</f>
        <v>10</v>
      </c>
      <c r="O2" s="27"/>
      <c r="P2" s="135">
        <v>1</v>
      </c>
      <c r="Q2" s="299">
        <v>119</v>
      </c>
      <c r="R2" s="214" t="str">
        <f>LOOKUP(Q2,'Racers Details'!$A$2:$A$174,'Racers Details'!$B$2:$B$174)</f>
        <v>Joseph</v>
      </c>
      <c r="S2" s="214" t="str">
        <f>LOOKUP(Q2,'Racers Details'!$A$2:$A$174,'Racers Details'!$C$2:$C$174)</f>
        <v>Grange</v>
      </c>
      <c r="T2" s="214" t="str">
        <f>LOOKUP(Q2,'Racers Details'!$A$2:$A$174,'Racers Details'!$D$2:$D$174)</f>
        <v>Barking</v>
      </c>
      <c r="U2" s="226"/>
      <c r="V2" s="216">
        <f t="shared" ref="V2:V20" si="2">SUM(W2:AB2)</f>
        <v>10</v>
      </c>
      <c r="W2" s="20">
        <v>10</v>
      </c>
      <c r="X2" s="399"/>
      <c r="Y2" s="216"/>
      <c r="Z2" s="215"/>
      <c r="AA2" s="215"/>
      <c r="AB2" s="20"/>
      <c r="AC2" s="217">
        <f t="shared" ref="AC2:AC20" si="3">V2-U2</f>
        <v>10</v>
      </c>
    </row>
    <row r="3" spans="1:29" x14ac:dyDescent="0.2">
      <c r="A3" s="135">
        <v>2</v>
      </c>
      <c r="B3" s="20">
        <v>3</v>
      </c>
      <c r="C3" s="214" t="str">
        <f>LOOKUP(B3,'Racers Details'!$A$2:$A$174,'Racers Details'!$B$2:$B$174)</f>
        <v>Abigail</v>
      </c>
      <c r="D3" s="214" t="str">
        <f>LOOKUP(B3,'Racers Details'!$A$2:$A$174,'Racers Details'!$C$2:$C$174)</f>
        <v>Hoult</v>
      </c>
      <c r="E3" s="214" t="str">
        <f>LOOKUP(B3,'Racers Details'!$A$2:$A$174,'Racers Details'!$D$2:$D$174)</f>
        <v>Orion Harriers</v>
      </c>
      <c r="F3" s="215"/>
      <c r="G3" s="216">
        <f t="shared" si="0"/>
        <v>9</v>
      </c>
      <c r="H3" s="20">
        <v>9</v>
      </c>
      <c r="I3" s="215"/>
      <c r="J3" s="216"/>
      <c r="K3" s="216"/>
      <c r="L3" s="216"/>
      <c r="M3" s="215"/>
      <c r="N3" s="217">
        <f t="shared" si="1"/>
        <v>9</v>
      </c>
      <c r="O3" s="27"/>
      <c r="P3" s="135">
        <v>2</v>
      </c>
      <c r="Q3" s="299">
        <v>4</v>
      </c>
      <c r="R3" s="214" t="str">
        <f>LOOKUP(Q3,'Racers Details'!$A$2:$A$174,'Racers Details'!$B$2:$B$174)</f>
        <v>Eddie</v>
      </c>
      <c r="S3" s="214" t="str">
        <f>LOOKUP(Q3,'Racers Details'!$A$2:$A$174,'Racers Details'!$C$2:$C$174)</f>
        <v>De Souza</v>
      </c>
      <c r="T3" s="214" t="str">
        <f>LOOKUP(Q3,'Racers Details'!$A$2:$A$174,'Racers Details'!$D$2:$D$174)</f>
        <v>Orion Harriers</v>
      </c>
      <c r="U3" s="226"/>
      <c r="V3" s="216">
        <f t="shared" si="2"/>
        <v>9</v>
      </c>
      <c r="W3" s="20">
        <v>9</v>
      </c>
      <c r="X3" s="399"/>
      <c r="Y3" s="216"/>
      <c r="Z3" s="215"/>
      <c r="AA3" s="215"/>
      <c r="AB3" s="2"/>
      <c r="AC3" s="217">
        <f t="shared" si="3"/>
        <v>9</v>
      </c>
    </row>
    <row r="4" spans="1:29" x14ac:dyDescent="0.2">
      <c r="A4" s="135">
        <v>3</v>
      </c>
      <c r="B4" s="20">
        <v>164</v>
      </c>
      <c r="C4" s="214" t="str">
        <f>LOOKUP(B4,'Racers Details'!$A$2:$A$174,'Racers Details'!$B$2:$B$174)</f>
        <v>Lizzie</v>
      </c>
      <c r="D4" s="214" t="str">
        <f>LOOKUP(B4,'Racers Details'!$A$2:$A$174,'Racers Details'!$C$2:$C$174)</f>
        <v>KNAPMAN</v>
      </c>
      <c r="E4" s="214" t="str">
        <f>LOOKUP(B4,'Racers Details'!$A$2:$A$174,'Racers Details'!$D$2:$D$174)</f>
        <v>Loughton</v>
      </c>
      <c r="F4" s="215"/>
      <c r="G4" s="216">
        <f t="shared" si="0"/>
        <v>8</v>
      </c>
      <c r="H4" s="20">
        <v>8</v>
      </c>
      <c r="I4" s="215"/>
      <c r="J4" s="216"/>
      <c r="K4" s="216"/>
      <c r="L4" s="216"/>
      <c r="M4" s="215"/>
      <c r="N4" s="217">
        <f t="shared" si="1"/>
        <v>8</v>
      </c>
      <c r="O4" s="27"/>
      <c r="P4" s="135">
        <v>3</v>
      </c>
      <c r="Q4" s="299">
        <v>8</v>
      </c>
      <c r="R4" s="214" t="str">
        <f>LOOKUP(Q4,'Racers Details'!$A$2:$A$174,'Racers Details'!$B$2:$B$174)</f>
        <v>Michael</v>
      </c>
      <c r="S4" s="214" t="str">
        <f>LOOKUP(Q4,'Racers Details'!$A$2:$A$174,'Racers Details'!$C$2:$C$174)</f>
        <v>Luxton</v>
      </c>
      <c r="T4" s="214" t="str">
        <f>LOOKUP(Q4,'Racers Details'!$A$2:$A$174,'Racers Details'!$D$2:$D$174)</f>
        <v>Orion Harriers</v>
      </c>
      <c r="U4" s="226"/>
      <c r="V4" s="216">
        <f t="shared" si="2"/>
        <v>8</v>
      </c>
      <c r="W4" s="20">
        <v>8</v>
      </c>
      <c r="X4" s="399"/>
      <c r="Y4" s="216"/>
      <c r="Z4" s="215"/>
      <c r="AA4" s="215"/>
      <c r="AB4" s="20"/>
      <c r="AC4" s="217">
        <f t="shared" si="3"/>
        <v>8</v>
      </c>
    </row>
    <row r="5" spans="1:29" x14ac:dyDescent="0.2">
      <c r="A5" s="135">
        <v>4</v>
      </c>
      <c r="B5" s="20">
        <v>182</v>
      </c>
      <c r="C5" s="214" t="str">
        <f>LOOKUP(B5,'Racers Details'!$A$2:$A$174,'Racers Details'!$B$2:$B$174)</f>
        <v>Lottie</v>
      </c>
      <c r="D5" s="214" t="str">
        <f>LOOKUP(B5,'Racers Details'!$A$2:$A$174,'Racers Details'!$C$2:$C$174)</f>
        <v>PALMER</v>
      </c>
      <c r="E5" s="214" t="str">
        <f>LOOKUP(B5,'Racers Details'!$A$2:$A$174,'Racers Details'!$D$2:$D$174)</f>
        <v>Loughton</v>
      </c>
      <c r="F5" s="215"/>
      <c r="G5" s="216">
        <f t="shared" si="0"/>
        <v>7</v>
      </c>
      <c r="H5" s="20">
        <v>7</v>
      </c>
      <c r="I5" s="215"/>
      <c r="J5" s="216"/>
      <c r="K5" s="216"/>
      <c r="L5" s="216"/>
      <c r="M5" s="215"/>
      <c r="N5" s="217">
        <f t="shared" si="1"/>
        <v>7</v>
      </c>
      <c r="O5" s="27"/>
      <c r="P5" s="135">
        <v>4</v>
      </c>
      <c r="Q5" s="299">
        <v>12</v>
      </c>
      <c r="R5" s="214" t="str">
        <f>LOOKUP(Q5,'Racers Details'!$A$2:$A$174,'Racers Details'!$B$2:$B$174)</f>
        <v>Beau</v>
      </c>
      <c r="S5" s="214" t="str">
        <f>LOOKUP(Q5,'Racers Details'!$A$2:$A$174,'Racers Details'!$C$2:$C$174)</f>
        <v>Samuels</v>
      </c>
      <c r="T5" s="214" t="str">
        <f>LOOKUP(Q5,'Racers Details'!$A$2:$A$174,'Racers Details'!$D$2:$D$174)</f>
        <v>Orion Harriers</v>
      </c>
      <c r="U5" s="215"/>
      <c r="V5" s="216">
        <f t="shared" si="2"/>
        <v>7</v>
      </c>
      <c r="W5" s="20">
        <v>7</v>
      </c>
      <c r="X5" s="399"/>
      <c r="Y5" s="216"/>
      <c r="Z5" s="216"/>
      <c r="AA5" s="216"/>
      <c r="AB5" s="20"/>
      <c r="AC5" s="217">
        <f t="shared" si="3"/>
        <v>7</v>
      </c>
    </row>
    <row r="6" spans="1:29" x14ac:dyDescent="0.2">
      <c r="A6" s="135">
        <v>5</v>
      </c>
      <c r="B6" s="20">
        <v>19</v>
      </c>
      <c r="C6" s="214" t="str">
        <f>LOOKUP(B6,'Racers Details'!$A$2:$A$174,'Racers Details'!$B$2:$B$174)</f>
        <v>Beau</v>
      </c>
      <c r="D6" s="214" t="str">
        <f>LOOKUP(B6,'Racers Details'!$A$2:$A$174,'Racers Details'!$C$2:$C$174)</f>
        <v>Campbell</v>
      </c>
      <c r="E6" s="214" t="str">
        <f>LOOKUP(B6,'Racers Details'!$A$2:$A$174,'Racers Details'!$D$2:$D$174)</f>
        <v>Orion Harriers</v>
      </c>
      <c r="F6" s="215"/>
      <c r="G6" s="216">
        <f t="shared" si="0"/>
        <v>6</v>
      </c>
      <c r="H6" s="20">
        <v>6</v>
      </c>
      <c r="I6" s="216"/>
      <c r="J6" s="216"/>
      <c r="K6" s="216"/>
      <c r="L6" s="216"/>
      <c r="M6" s="215"/>
      <c r="N6" s="217">
        <f t="shared" si="1"/>
        <v>6</v>
      </c>
      <c r="O6" s="27"/>
      <c r="P6" s="135">
        <v>5</v>
      </c>
      <c r="Q6" s="299">
        <v>170</v>
      </c>
      <c r="R6" s="214" t="str">
        <f>LOOKUP(Q6,'Racers Details'!$A$2:$A$174,'Racers Details'!$B$2:$B$174)</f>
        <v>Bruno</v>
      </c>
      <c r="S6" s="214" t="str">
        <f>LOOKUP(Q6,'Racers Details'!$A$2:$A$174,'Racers Details'!$C$2:$C$174)</f>
        <v>STUBBS</v>
      </c>
      <c r="T6" s="214" t="str">
        <f>LOOKUP(Q6,'Racers Details'!$A$2:$A$174,'Racers Details'!$D$2:$D$174)</f>
        <v>Loughton</v>
      </c>
      <c r="U6" s="226"/>
      <c r="V6" s="216">
        <f t="shared" si="2"/>
        <v>6</v>
      </c>
      <c r="W6" s="20">
        <v>6</v>
      </c>
      <c r="X6" s="400"/>
      <c r="Y6" s="216"/>
      <c r="Z6" s="215"/>
      <c r="AA6" s="215"/>
      <c r="AB6" s="20"/>
      <c r="AC6" s="217">
        <f t="shared" si="3"/>
        <v>6</v>
      </c>
    </row>
    <row r="7" spans="1:29" x14ac:dyDescent="0.2">
      <c r="A7" s="135">
        <v>6</v>
      </c>
      <c r="B7" s="20">
        <v>1</v>
      </c>
      <c r="C7" s="214" t="str">
        <f>LOOKUP(B7,'Racers Details'!$A$2:$A$174,'Racers Details'!$B$2:$B$174)</f>
        <v>Keira</v>
      </c>
      <c r="D7" s="214" t="str">
        <f>LOOKUP(B7,'Racers Details'!$A$2:$A$174,'Racers Details'!$C$2:$C$174)</f>
        <v>Bellas</v>
      </c>
      <c r="E7" s="214" t="str">
        <f>LOOKUP(B7,'Racers Details'!$A$2:$A$174,'Racers Details'!$D$2:$D$174)</f>
        <v>Orion Harriers</v>
      </c>
      <c r="F7" s="214"/>
      <c r="G7" s="216">
        <f t="shared" si="0"/>
        <v>5</v>
      </c>
      <c r="H7" s="20">
        <v>5</v>
      </c>
      <c r="I7" s="216"/>
      <c r="J7" s="215"/>
      <c r="K7" s="215"/>
      <c r="L7" s="215"/>
      <c r="M7" s="215"/>
      <c r="N7" s="217">
        <f t="shared" si="1"/>
        <v>5</v>
      </c>
      <c r="O7" s="27"/>
      <c r="P7" s="135">
        <v>6</v>
      </c>
      <c r="Q7" s="299">
        <v>5</v>
      </c>
      <c r="R7" s="214" t="str">
        <f>LOOKUP(Q7,'Racers Details'!$A$2:$A$174,'Racers Details'!$B$2:$B$174)</f>
        <v>Oscar</v>
      </c>
      <c r="S7" s="214" t="str">
        <f>LOOKUP(Q7,'Racers Details'!$A$2:$A$174,'Racers Details'!$C$2:$C$174)</f>
        <v>Strudwick</v>
      </c>
      <c r="T7" s="214" t="str">
        <f>LOOKUP(Q7,'Racers Details'!$A$2:$A$174,'Racers Details'!$D$2:$D$174)</f>
        <v>Orion Harriers</v>
      </c>
      <c r="U7" s="226"/>
      <c r="V7" s="216">
        <f t="shared" si="2"/>
        <v>5</v>
      </c>
      <c r="W7" s="20">
        <v>5</v>
      </c>
      <c r="X7" s="399"/>
      <c r="Y7" s="215"/>
      <c r="Z7" s="215"/>
      <c r="AA7" s="215"/>
      <c r="AB7" s="2"/>
      <c r="AC7" s="217">
        <f t="shared" si="3"/>
        <v>5</v>
      </c>
    </row>
    <row r="8" spans="1:29" x14ac:dyDescent="0.2">
      <c r="A8" s="135">
        <v>7</v>
      </c>
      <c r="B8" s="20">
        <v>183</v>
      </c>
      <c r="C8" s="214" t="str">
        <f>LOOKUP(B8,'Racers Details'!$A$2:$A$174,'Racers Details'!$B$2:$B$174)</f>
        <v>Millie</v>
      </c>
      <c r="D8" s="214" t="str">
        <f>LOOKUP(B8,'Racers Details'!$A$2:$A$174,'Racers Details'!$C$2:$C$174)</f>
        <v>COURTNEY</v>
      </c>
      <c r="E8" s="214" t="str">
        <f>LOOKUP(B8,'Racers Details'!$A$2:$A$174,'Racers Details'!$D$2:$D$174)</f>
        <v>Loughton</v>
      </c>
      <c r="F8" s="214"/>
      <c r="G8" s="216">
        <f t="shared" si="0"/>
        <v>4</v>
      </c>
      <c r="H8" s="216">
        <v>4</v>
      </c>
      <c r="I8" s="215"/>
      <c r="J8" s="216"/>
      <c r="K8" s="215"/>
      <c r="L8" s="215"/>
      <c r="M8" s="215"/>
      <c r="N8" s="217">
        <f t="shared" si="1"/>
        <v>4</v>
      </c>
      <c r="O8" s="27"/>
      <c r="P8" s="135">
        <v>7</v>
      </c>
      <c r="Q8" s="299">
        <v>15</v>
      </c>
      <c r="R8" s="214" t="str">
        <f>LOOKUP(Q8,'Racers Details'!$A$2:$A$174,'Racers Details'!$B$2:$B$174)</f>
        <v>Luke</v>
      </c>
      <c r="S8" s="214" t="str">
        <f>LOOKUP(Q8,'Racers Details'!$A$2:$A$174,'Racers Details'!$C$2:$C$174)</f>
        <v>Gosling</v>
      </c>
      <c r="T8" s="214" t="str">
        <f>LOOKUP(Q8,'Racers Details'!$A$2:$A$174,'Racers Details'!$D$2:$D$174)</f>
        <v>Orion Harriers</v>
      </c>
      <c r="U8" s="226"/>
      <c r="V8" s="216">
        <f t="shared" si="2"/>
        <v>4</v>
      </c>
      <c r="W8" s="20">
        <v>4</v>
      </c>
      <c r="X8" s="399"/>
      <c r="Y8" s="216"/>
      <c r="Z8" s="216"/>
      <c r="AA8" s="216"/>
      <c r="AB8" s="20"/>
      <c r="AC8" s="217">
        <f t="shared" si="3"/>
        <v>4</v>
      </c>
    </row>
    <row r="9" spans="1:29" x14ac:dyDescent="0.2">
      <c r="A9" s="135">
        <v>8</v>
      </c>
      <c r="B9" s="218"/>
      <c r="C9" s="214"/>
      <c r="D9" s="214"/>
      <c r="E9" s="214"/>
      <c r="F9" s="214"/>
      <c r="G9" s="216">
        <f t="shared" si="0"/>
        <v>0</v>
      </c>
      <c r="H9" s="216"/>
      <c r="I9" s="216"/>
      <c r="J9" s="215"/>
      <c r="K9" s="215"/>
      <c r="L9" s="215"/>
      <c r="M9" s="215"/>
      <c r="N9" s="217">
        <f t="shared" si="1"/>
        <v>0</v>
      </c>
      <c r="O9" s="27"/>
      <c r="P9" s="135">
        <v>8</v>
      </c>
      <c r="Q9" s="299">
        <v>11</v>
      </c>
      <c r="R9" s="214" t="str">
        <f>LOOKUP(Q9,'Racers Details'!$A$2:$A$174,'Racers Details'!$B$2:$B$174)</f>
        <v>Oscar</v>
      </c>
      <c r="S9" s="214" t="str">
        <f>LOOKUP(Q9,'Racers Details'!$A$2:$A$174,'Racers Details'!$C$2:$C$174)</f>
        <v>Emery</v>
      </c>
      <c r="T9" s="214" t="str">
        <f>LOOKUP(Q9,'Racers Details'!$A$2:$A$174,'Racers Details'!$D$2:$D$174)</f>
        <v>Orion Harriers</v>
      </c>
      <c r="U9" s="215"/>
      <c r="V9" s="216">
        <f t="shared" si="2"/>
        <v>3</v>
      </c>
      <c r="W9" s="20">
        <v>3</v>
      </c>
      <c r="X9" s="400"/>
      <c r="Y9" s="215"/>
      <c r="Z9" s="216"/>
      <c r="AA9" s="216"/>
      <c r="AB9" s="20"/>
      <c r="AC9" s="217">
        <f t="shared" si="3"/>
        <v>3</v>
      </c>
    </row>
    <row r="10" spans="1:29" x14ac:dyDescent="0.2">
      <c r="A10" s="135">
        <v>9</v>
      </c>
      <c r="B10" s="219"/>
      <c r="C10" s="214"/>
      <c r="D10" s="214"/>
      <c r="E10" s="214"/>
      <c r="F10" s="215"/>
      <c r="G10" s="216">
        <f t="shared" si="0"/>
        <v>0</v>
      </c>
      <c r="H10" s="216"/>
      <c r="I10" s="216"/>
      <c r="J10" s="215"/>
      <c r="K10" s="216"/>
      <c r="L10" s="216"/>
      <c r="M10" s="216"/>
      <c r="N10" s="217">
        <f t="shared" si="1"/>
        <v>0</v>
      </c>
      <c r="O10" s="27"/>
      <c r="P10" s="135">
        <v>9</v>
      </c>
      <c r="Q10" s="299">
        <v>169</v>
      </c>
      <c r="R10" s="214" t="str">
        <f>LOOKUP(Q10,'Racers Details'!$A$2:$A$174,'Racers Details'!$B$2:$B$174)</f>
        <v>Jayan</v>
      </c>
      <c r="S10" s="214" t="str">
        <f>LOOKUP(Q10,'Racers Details'!$A$2:$A$174,'Racers Details'!$C$2:$C$174)</f>
        <v>HARD</v>
      </c>
      <c r="T10" s="214" t="str">
        <f>LOOKUP(Q10,'Racers Details'!$A$2:$A$174,'Racers Details'!$D$2:$D$174)</f>
        <v>Loughton</v>
      </c>
      <c r="U10" s="226"/>
      <c r="V10" s="216">
        <f t="shared" si="2"/>
        <v>2</v>
      </c>
      <c r="W10" s="20">
        <v>2</v>
      </c>
      <c r="X10" s="400"/>
      <c r="Y10" s="215"/>
      <c r="Z10" s="214"/>
      <c r="AA10" s="214"/>
      <c r="AB10" s="20"/>
      <c r="AC10" s="217">
        <f t="shared" si="3"/>
        <v>2</v>
      </c>
    </row>
    <row r="11" spans="1:29" x14ac:dyDescent="0.2">
      <c r="A11" s="135">
        <v>10</v>
      </c>
      <c r="B11" s="219"/>
      <c r="C11" s="214"/>
      <c r="D11" s="214"/>
      <c r="E11" s="214"/>
      <c r="F11" s="214"/>
      <c r="G11" s="216">
        <f t="shared" si="0"/>
        <v>0</v>
      </c>
      <c r="H11" s="216"/>
      <c r="I11" s="215"/>
      <c r="J11" s="216"/>
      <c r="K11" s="216"/>
      <c r="L11" s="216"/>
      <c r="M11" s="215"/>
      <c r="N11" s="217">
        <f t="shared" si="1"/>
        <v>0</v>
      </c>
      <c r="O11" s="27"/>
      <c r="P11" s="135">
        <v>10</v>
      </c>
      <c r="Q11" s="299">
        <v>181</v>
      </c>
      <c r="R11" s="214" t="str">
        <f>LOOKUP(Q11,'Racers Details'!$A$2:$A$174,'Racers Details'!$B$2:$B$174)</f>
        <v>James</v>
      </c>
      <c r="S11" s="214" t="str">
        <f>LOOKUP(Q11,'Racers Details'!$A$2:$A$174,'Racers Details'!$C$2:$C$174)</f>
        <v>ISHERWOOD</v>
      </c>
      <c r="T11" s="214" t="str">
        <f>LOOKUP(Q11,'Racers Details'!$A$2:$A$174,'Racers Details'!$D$2:$D$174)</f>
        <v>Loughton</v>
      </c>
      <c r="U11" s="226"/>
      <c r="V11" s="216">
        <f t="shared" si="2"/>
        <v>1</v>
      </c>
      <c r="W11" s="20">
        <v>1</v>
      </c>
      <c r="X11" s="401"/>
      <c r="Y11" s="215"/>
      <c r="Z11" s="216"/>
      <c r="AA11" s="216"/>
      <c r="AB11" s="216"/>
      <c r="AC11" s="217">
        <f t="shared" si="3"/>
        <v>1</v>
      </c>
    </row>
    <row r="12" spans="1:29" x14ac:dyDescent="0.2">
      <c r="A12" s="135">
        <v>11</v>
      </c>
      <c r="B12" s="218"/>
      <c r="C12" s="214"/>
      <c r="D12" s="214"/>
      <c r="E12" s="214"/>
      <c r="F12" s="214"/>
      <c r="G12" s="216">
        <f t="shared" si="0"/>
        <v>0</v>
      </c>
      <c r="H12" s="216"/>
      <c r="I12" s="216"/>
      <c r="J12" s="215"/>
      <c r="K12" s="215"/>
      <c r="L12" s="215"/>
      <c r="M12" s="215"/>
      <c r="N12" s="217">
        <f t="shared" si="1"/>
        <v>0</v>
      </c>
      <c r="O12" s="27"/>
      <c r="P12" s="135">
        <v>11</v>
      </c>
      <c r="Q12" s="299">
        <v>179</v>
      </c>
      <c r="R12" s="214" t="str">
        <f>LOOKUP(Q12,'Racers Details'!$A$2:$A$174,'Racers Details'!$B$2:$B$174)</f>
        <v>Rowan</v>
      </c>
      <c r="S12" s="214" t="str">
        <f>LOOKUP(Q12,'Racers Details'!$A$2:$A$174,'Racers Details'!$C$2:$C$174)</f>
        <v>HOWE</v>
      </c>
      <c r="T12" s="214" t="str">
        <f>LOOKUP(Q12,'Racers Details'!$A$2:$A$174,'Racers Details'!$D$2:$D$174)</f>
        <v>Loughton</v>
      </c>
      <c r="U12" s="226"/>
      <c r="V12" s="216">
        <f t="shared" si="2"/>
        <v>0</v>
      </c>
      <c r="W12" s="20">
        <v>0</v>
      </c>
      <c r="X12" s="400"/>
      <c r="Y12" s="216"/>
      <c r="Z12" s="215"/>
      <c r="AA12" s="215"/>
      <c r="AB12" s="215"/>
      <c r="AC12" s="217">
        <f t="shared" si="3"/>
        <v>0</v>
      </c>
    </row>
    <row r="13" spans="1:29" x14ac:dyDescent="0.2">
      <c r="A13" s="135">
        <v>12</v>
      </c>
      <c r="B13" s="218"/>
      <c r="C13" s="214"/>
      <c r="D13" s="214"/>
      <c r="E13" s="214"/>
      <c r="F13" s="214"/>
      <c r="G13" s="216">
        <f t="shared" si="0"/>
        <v>0</v>
      </c>
      <c r="H13" s="216"/>
      <c r="I13" s="215"/>
      <c r="J13" s="216"/>
      <c r="K13" s="216"/>
      <c r="L13" s="216"/>
      <c r="M13" s="216"/>
      <c r="N13" s="217">
        <f t="shared" si="1"/>
        <v>0</v>
      </c>
      <c r="O13" s="27"/>
      <c r="P13" s="135">
        <v>12</v>
      </c>
      <c r="Q13" s="299">
        <v>176</v>
      </c>
      <c r="R13" s="214" t="str">
        <f>LOOKUP(Q13,'Racers Details'!$A$2:$A$174,'Racers Details'!$B$2:$B$174)</f>
        <v>Sam</v>
      </c>
      <c r="S13" s="214" t="str">
        <f>LOOKUP(Q13,'Racers Details'!$A$2:$A$174,'Racers Details'!$C$2:$C$174)</f>
        <v>CROLL</v>
      </c>
      <c r="T13" s="214" t="str">
        <f>LOOKUP(Q13,'Racers Details'!$A$2:$A$174,'Racers Details'!$D$2:$D$174)</f>
        <v>Loughton</v>
      </c>
      <c r="U13" s="226"/>
      <c r="V13" s="216">
        <f t="shared" si="2"/>
        <v>0</v>
      </c>
      <c r="W13" s="20">
        <v>0</v>
      </c>
      <c r="X13" s="401"/>
      <c r="Y13" s="215"/>
      <c r="Z13" s="215"/>
      <c r="AA13" s="215"/>
      <c r="AB13" s="216"/>
      <c r="AC13" s="217">
        <f t="shared" si="3"/>
        <v>0</v>
      </c>
    </row>
    <row r="14" spans="1:29" x14ac:dyDescent="0.2">
      <c r="A14" s="135">
        <v>13</v>
      </c>
      <c r="B14" s="218"/>
      <c r="C14" s="214"/>
      <c r="D14" s="214"/>
      <c r="E14" s="214"/>
      <c r="F14" s="214"/>
      <c r="G14" s="216">
        <f t="shared" si="0"/>
        <v>0</v>
      </c>
      <c r="H14" s="216"/>
      <c r="I14" s="216"/>
      <c r="J14" s="215"/>
      <c r="K14" s="215"/>
      <c r="L14" s="215"/>
      <c r="M14" s="2"/>
      <c r="N14" s="217">
        <f t="shared" si="1"/>
        <v>0</v>
      </c>
      <c r="O14" s="27"/>
      <c r="P14" s="135">
        <v>13</v>
      </c>
      <c r="Q14" s="299">
        <v>174</v>
      </c>
      <c r="R14" s="214" t="str">
        <f>LOOKUP(Q14,'Racers Details'!$A$2:$A$174,'Racers Details'!$B$2:$B$174)</f>
        <v>George</v>
      </c>
      <c r="S14" s="214" t="str">
        <f>LOOKUP(Q14,'Racers Details'!$A$2:$A$174,'Racers Details'!$C$2:$C$174)</f>
        <v>FOX</v>
      </c>
      <c r="T14" s="214" t="str">
        <f>LOOKUP(Q14,'Racers Details'!$A$2:$A$174,'Racers Details'!$D$2:$D$174)</f>
        <v>Loughton</v>
      </c>
      <c r="U14" s="226"/>
      <c r="V14" s="216">
        <f t="shared" si="2"/>
        <v>0</v>
      </c>
      <c r="W14" s="20">
        <v>0</v>
      </c>
      <c r="X14" s="400"/>
      <c r="Y14" s="215"/>
      <c r="Z14" s="216"/>
      <c r="AA14" s="216"/>
      <c r="AB14" s="215"/>
      <c r="AC14" s="217">
        <f t="shared" si="3"/>
        <v>0</v>
      </c>
    </row>
    <row r="15" spans="1:29" x14ac:dyDescent="0.2">
      <c r="A15" s="135">
        <v>14</v>
      </c>
      <c r="B15" s="218"/>
      <c r="C15" s="214"/>
      <c r="D15" s="214"/>
      <c r="E15" s="214"/>
      <c r="F15" s="214"/>
      <c r="G15" s="216">
        <f t="shared" si="0"/>
        <v>0</v>
      </c>
      <c r="H15" s="216"/>
      <c r="I15" s="216"/>
      <c r="J15" s="215"/>
      <c r="K15" s="215"/>
      <c r="L15" s="215"/>
      <c r="M15" s="2"/>
      <c r="N15" s="217">
        <f t="shared" si="1"/>
        <v>0</v>
      </c>
      <c r="O15" s="27"/>
      <c r="P15" s="135">
        <v>14</v>
      </c>
      <c r="Q15" s="299">
        <v>177</v>
      </c>
      <c r="R15" s="214" t="str">
        <f>LOOKUP(Q15,'Racers Details'!$A$2:$A$174,'Racers Details'!$B$2:$B$174)</f>
        <v>Luca</v>
      </c>
      <c r="S15" s="214" t="str">
        <f>LOOKUP(Q15,'Racers Details'!$A$2:$A$174,'Racers Details'!$C$2:$C$174)</f>
        <v>DOMINGUEZ</v>
      </c>
      <c r="T15" s="214" t="str">
        <f>LOOKUP(Q15,'Racers Details'!$A$2:$A$174,'Racers Details'!$D$2:$D$174)</f>
        <v>Loughton</v>
      </c>
      <c r="U15" s="226"/>
      <c r="V15" s="216">
        <f t="shared" si="2"/>
        <v>0</v>
      </c>
      <c r="W15" s="20">
        <v>0</v>
      </c>
      <c r="X15" s="399"/>
      <c r="Y15" s="215"/>
      <c r="Z15" s="215"/>
      <c r="AA15" s="215"/>
      <c r="AB15" s="219"/>
      <c r="AC15" s="217">
        <f t="shared" si="3"/>
        <v>0</v>
      </c>
    </row>
    <row r="16" spans="1:29" x14ac:dyDescent="0.2">
      <c r="A16" s="135">
        <v>15</v>
      </c>
      <c r="B16" s="218"/>
      <c r="C16" s="214"/>
      <c r="D16" s="214"/>
      <c r="E16" s="214"/>
      <c r="F16" s="214"/>
      <c r="G16" s="216">
        <f t="shared" si="0"/>
        <v>0</v>
      </c>
      <c r="H16" s="216"/>
      <c r="I16" s="216"/>
      <c r="J16" s="215"/>
      <c r="K16" s="215"/>
      <c r="L16" s="215"/>
      <c r="M16" s="2"/>
      <c r="N16" s="217">
        <f t="shared" si="1"/>
        <v>0</v>
      </c>
      <c r="O16" s="27"/>
      <c r="P16" s="135">
        <v>15</v>
      </c>
      <c r="Q16" s="299">
        <v>186</v>
      </c>
      <c r="R16" s="214" t="str">
        <f>LOOKUP(Q16,'Racers Details'!$A$2:$A$174,'Racers Details'!$B$2:$B$174)</f>
        <v>Byron</v>
      </c>
      <c r="S16" s="214" t="str">
        <f>LOOKUP(Q16,'Racers Details'!$A$2:$A$174,'Racers Details'!$C$2:$C$174)</f>
        <v>GIPSON</v>
      </c>
      <c r="T16" s="214" t="str">
        <f>LOOKUP(Q16,'Racers Details'!$A$2:$A$174,'Racers Details'!$D$2:$D$174)</f>
        <v>Loughton</v>
      </c>
      <c r="U16" s="226"/>
      <c r="V16" s="216">
        <f t="shared" si="2"/>
        <v>0</v>
      </c>
      <c r="W16" s="20">
        <v>0</v>
      </c>
      <c r="X16" s="399"/>
      <c r="Y16" s="215"/>
      <c r="Z16" s="215"/>
      <c r="AA16" s="215"/>
      <c r="AB16" s="216"/>
      <c r="AC16" s="217">
        <f t="shared" si="3"/>
        <v>0</v>
      </c>
    </row>
    <row r="17" spans="1:29" x14ac:dyDescent="0.2">
      <c r="A17" s="135">
        <v>16</v>
      </c>
      <c r="B17" s="218"/>
      <c r="C17" s="214"/>
      <c r="D17" s="214"/>
      <c r="E17" s="214"/>
      <c r="F17" s="214"/>
      <c r="G17" s="216">
        <f t="shared" si="0"/>
        <v>0</v>
      </c>
      <c r="H17" s="216"/>
      <c r="I17" s="216"/>
      <c r="J17" s="215"/>
      <c r="K17" s="215"/>
      <c r="L17" s="215"/>
      <c r="M17" s="2"/>
      <c r="N17" s="217">
        <f t="shared" si="1"/>
        <v>0</v>
      </c>
      <c r="O17" s="27"/>
      <c r="P17" s="135">
        <v>16</v>
      </c>
      <c r="Q17" s="299">
        <v>168</v>
      </c>
      <c r="R17" s="214" t="str">
        <f>LOOKUP(Q17,'Racers Details'!$A$2:$A$174,'Racers Details'!$B$2:$B$174)</f>
        <v>Jake</v>
      </c>
      <c r="S17" s="214" t="str">
        <f>LOOKUP(Q17,'Racers Details'!$A$2:$A$174,'Racers Details'!$C$2:$C$174)</f>
        <v>KATYAL</v>
      </c>
      <c r="T17" s="214" t="str">
        <f>LOOKUP(Q17,'Racers Details'!$A$2:$A$174,'Racers Details'!$D$2:$D$174)</f>
        <v>Loughton</v>
      </c>
      <c r="U17" s="226"/>
      <c r="V17" s="216">
        <f t="shared" si="2"/>
        <v>0</v>
      </c>
      <c r="W17" s="2">
        <v>0</v>
      </c>
      <c r="X17" s="214"/>
      <c r="Y17" s="215"/>
      <c r="Z17" s="214"/>
      <c r="AA17" s="214"/>
      <c r="AB17" s="1"/>
      <c r="AC17" s="217">
        <f t="shared" si="3"/>
        <v>0</v>
      </c>
    </row>
    <row r="18" spans="1:29" x14ac:dyDescent="0.2">
      <c r="A18" s="135">
        <v>17</v>
      </c>
      <c r="B18" s="218"/>
      <c r="C18" s="214"/>
      <c r="D18" s="214"/>
      <c r="E18" s="214"/>
      <c r="F18" s="214"/>
      <c r="G18" s="216">
        <f t="shared" si="0"/>
        <v>0</v>
      </c>
      <c r="H18" s="216"/>
      <c r="I18" s="216"/>
      <c r="J18" s="215"/>
      <c r="K18" s="215"/>
      <c r="L18" s="215"/>
      <c r="M18" s="2"/>
      <c r="N18" s="217">
        <f t="shared" si="1"/>
        <v>0</v>
      </c>
      <c r="O18" s="27"/>
      <c r="P18" s="135">
        <v>17</v>
      </c>
      <c r="Q18" s="218"/>
      <c r="R18" s="214"/>
      <c r="S18" s="214"/>
      <c r="T18" s="214"/>
      <c r="U18" s="226"/>
      <c r="V18" s="216">
        <f t="shared" si="2"/>
        <v>0</v>
      </c>
      <c r="W18" s="216"/>
      <c r="X18" s="216"/>
      <c r="Y18" s="215"/>
      <c r="Z18" s="214"/>
      <c r="AA18" s="214"/>
      <c r="AB18" s="1"/>
      <c r="AC18" s="217">
        <f t="shared" si="3"/>
        <v>0</v>
      </c>
    </row>
    <row r="19" spans="1:29" x14ac:dyDescent="0.2">
      <c r="A19" s="135">
        <v>18</v>
      </c>
      <c r="B19" s="219"/>
      <c r="C19" s="214"/>
      <c r="D19" s="214"/>
      <c r="E19" s="214"/>
      <c r="F19" s="214"/>
      <c r="G19" s="216">
        <f t="shared" ref="G19" si="4">SUM(H19:M19)</f>
        <v>0</v>
      </c>
      <c r="H19" s="216"/>
      <c r="I19" s="216"/>
      <c r="J19" s="215"/>
      <c r="K19" s="215"/>
      <c r="L19" s="215"/>
      <c r="M19" s="216"/>
      <c r="N19" s="217">
        <f t="shared" si="1"/>
        <v>0</v>
      </c>
      <c r="O19" s="27"/>
      <c r="P19" s="135">
        <v>18</v>
      </c>
      <c r="Q19" s="218"/>
      <c r="R19" s="214"/>
      <c r="S19" s="214"/>
      <c r="T19" s="214"/>
      <c r="U19" s="226"/>
      <c r="V19" s="216">
        <f t="shared" si="2"/>
        <v>0</v>
      </c>
      <c r="W19" s="216"/>
      <c r="X19" s="216"/>
      <c r="Y19" s="216"/>
      <c r="Z19" s="214"/>
      <c r="AA19" s="214"/>
      <c r="AB19" s="1"/>
      <c r="AC19" s="217">
        <f t="shared" si="3"/>
        <v>0</v>
      </c>
    </row>
    <row r="20" spans="1:29" x14ac:dyDescent="0.2">
      <c r="A20" s="135">
        <v>19</v>
      </c>
      <c r="B20" s="219"/>
      <c r="C20" s="214"/>
      <c r="D20" s="214"/>
      <c r="E20" s="214"/>
      <c r="F20" s="214"/>
      <c r="G20" s="216">
        <f t="shared" ref="G20:G41" si="5">SUM(H20:M20)</f>
        <v>0</v>
      </c>
      <c r="H20" s="216"/>
      <c r="I20" s="216"/>
      <c r="J20" s="216"/>
      <c r="K20" s="215"/>
      <c r="L20" s="215"/>
      <c r="M20" s="216"/>
      <c r="N20" s="217">
        <f t="shared" si="1"/>
        <v>0</v>
      </c>
      <c r="O20" s="27"/>
      <c r="P20" s="135">
        <v>19</v>
      </c>
      <c r="Q20" s="219"/>
      <c r="R20" s="214"/>
      <c r="S20" s="214"/>
      <c r="T20" s="214"/>
      <c r="U20" s="214"/>
      <c r="V20" s="216">
        <f t="shared" si="2"/>
        <v>0</v>
      </c>
      <c r="W20" s="214"/>
      <c r="X20" s="214"/>
      <c r="Y20" s="215"/>
      <c r="Z20" s="214"/>
      <c r="AA20" s="214"/>
      <c r="AB20" s="1"/>
      <c r="AC20" s="217">
        <f t="shared" si="3"/>
        <v>0</v>
      </c>
    </row>
    <row r="21" spans="1:29" x14ac:dyDescent="0.2">
      <c r="A21" s="135">
        <v>20</v>
      </c>
      <c r="B21" s="219"/>
      <c r="C21" s="214"/>
      <c r="D21" s="214"/>
      <c r="E21" s="214"/>
      <c r="F21" s="215"/>
      <c r="G21" s="216">
        <f t="shared" si="5"/>
        <v>0</v>
      </c>
      <c r="H21" s="216"/>
      <c r="I21" s="216"/>
      <c r="J21" s="216"/>
      <c r="K21" s="216"/>
      <c r="L21" s="216"/>
      <c r="M21" s="216"/>
      <c r="N21" s="217">
        <f t="shared" si="1"/>
        <v>0</v>
      </c>
      <c r="O21" s="27"/>
      <c r="P21" s="135">
        <v>20</v>
      </c>
      <c r="Q21" s="219"/>
      <c r="R21" s="214"/>
      <c r="S21" s="214"/>
      <c r="T21" s="214"/>
      <c r="U21" s="226"/>
      <c r="V21" s="216">
        <f t="shared" ref="V21:V41" si="6">SUM(W21:AB21)</f>
        <v>0</v>
      </c>
      <c r="W21" s="216"/>
      <c r="X21" s="216"/>
      <c r="Y21" s="216"/>
      <c r="Z21" s="215"/>
      <c r="AA21" s="215"/>
      <c r="AB21" s="219"/>
      <c r="AC21" s="217">
        <f t="shared" ref="AC21:AC41" si="7">V21-U21</f>
        <v>0</v>
      </c>
    </row>
    <row r="22" spans="1:29" x14ac:dyDescent="0.2">
      <c r="A22" s="135">
        <v>21</v>
      </c>
      <c r="B22" s="219"/>
      <c r="C22" s="214"/>
      <c r="D22" s="214"/>
      <c r="E22" s="214"/>
      <c r="F22" s="214"/>
      <c r="G22" s="216">
        <f t="shared" si="5"/>
        <v>0</v>
      </c>
      <c r="H22" s="216"/>
      <c r="I22" s="215"/>
      <c r="J22" s="216"/>
      <c r="K22" s="216"/>
      <c r="L22" s="216"/>
      <c r="M22" s="216"/>
      <c r="N22" s="217">
        <f t="shared" si="1"/>
        <v>0</v>
      </c>
      <c r="O22" s="27"/>
      <c r="P22" s="135">
        <v>21</v>
      </c>
      <c r="Q22" s="228"/>
      <c r="R22" s="214"/>
      <c r="S22" s="214"/>
      <c r="T22" s="214"/>
      <c r="U22" s="226"/>
      <c r="V22" s="216">
        <f t="shared" si="6"/>
        <v>0</v>
      </c>
      <c r="W22" s="216"/>
      <c r="X22" s="216"/>
      <c r="Y22" s="216"/>
      <c r="Z22" s="216"/>
      <c r="AA22" s="216"/>
      <c r="AB22" s="216"/>
      <c r="AC22" s="217">
        <f t="shared" si="7"/>
        <v>0</v>
      </c>
    </row>
    <row r="23" spans="1:29" x14ac:dyDescent="0.2">
      <c r="A23" s="135">
        <v>22</v>
      </c>
      <c r="B23" s="219"/>
      <c r="C23" s="214"/>
      <c r="D23" s="214"/>
      <c r="E23" s="214"/>
      <c r="F23" s="214"/>
      <c r="G23" s="216">
        <f t="shared" si="5"/>
        <v>0</v>
      </c>
      <c r="H23" s="216"/>
      <c r="I23" s="216"/>
      <c r="J23" s="216"/>
      <c r="K23" s="215"/>
      <c r="L23" s="215"/>
      <c r="M23" s="216"/>
      <c r="N23" s="217">
        <f t="shared" si="1"/>
        <v>0</v>
      </c>
      <c r="O23" s="27"/>
      <c r="P23" s="135">
        <v>22</v>
      </c>
      <c r="Q23" s="219"/>
      <c r="R23" s="214"/>
      <c r="S23" s="214"/>
      <c r="T23" s="214"/>
      <c r="U23" s="226"/>
      <c r="V23" s="216">
        <f t="shared" si="6"/>
        <v>0</v>
      </c>
      <c r="W23" s="216"/>
      <c r="X23" s="216"/>
      <c r="Y23" s="216"/>
      <c r="Z23" s="215"/>
      <c r="AA23" s="215"/>
      <c r="AB23" s="219"/>
      <c r="AC23" s="217">
        <f t="shared" si="7"/>
        <v>0</v>
      </c>
    </row>
    <row r="24" spans="1:29" x14ac:dyDescent="0.2">
      <c r="A24" s="135">
        <v>23</v>
      </c>
      <c r="B24" s="219"/>
      <c r="C24" s="214"/>
      <c r="D24" s="214"/>
      <c r="E24" s="214"/>
      <c r="F24" s="214"/>
      <c r="G24" s="216">
        <f t="shared" si="5"/>
        <v>0</v>
      </c>
      <c r="H24" s="216"/>
      <c r="I24" s="216"/>
      <c r="J24" s="216"/>
      <c r="K24" s="216"/>
      <c r="L24" s="216"/>
      <c r="M24" s="216"/>
      <c r="N24" s="217">
        <f t="shared" si="1"/>
        <v>0</v>
      </c>
      <c r="O24" s="27"/>
      <c r="P24" s="135">
        <v>23</v>
      </c>
      <c r="Q24" s="228"/>
      <c r="R24" s="214"/>
      <c r="S24" s="214"/>
      <c r="T24" s="214"/>
      <c r="U24" s="226"/>
      <c r="V24" s="216">
        <f t="shared" si="6"/>
        <v>0</v>
      </c>
      <c r="W24" s="216"/>
      <c r="X24" s="216"/>
      <c r="Y24" s="216"/>
      <c r="Z24" s="216"/>
      <c r="AA24" s="216"/>
      <c r="AB24" s="216"/>
      <c r="AC24" s="217">
        <f t="shared" si="7"/>
        <v>0</v>
      </c>
    </row>
    <row r="25" spans="1:29" x14ac:dyDescent="0.2">
      <c r="A25" s="135">
        <v>24</v>
      </c>
      <c r="B25" s="219"/>
      <c r="C25" s="214"/>
      <c r="D25" s="214"/>
      <c r="E25" s="214"/>
      <c r="F25" s="214"/>
      <c r="G25" s="216">
        <f t="shared" si="5"/>
        <v>0</v>
      </c>
      <c r="H25" s="216"/>
      <c r="I25" s="216"/>
      <c r="J25" s="216"/>
      <c r="K25" s="216"/>
      <c r="L25" s="216"/>
      <c r="M25" s="216"/>
      <c r="N25" s="217">
        <f t="shared" si="1"/>
        <v>0</v>
      </c>
      <c r="O25" s="27"/>
      <c r="P25" s="135">
        <v>24</v>
      </c>
      <c r="Q25" s="219"/>
      <c r="R25" s="214"/>
      <c r="S25" s="214"/>
      <c r="T25" s="214"/>
      <c r="U25" s="214"/>
      <c r="V25" s="216">
        <f t="shared" si="6"/>
        <v>0</v>
      </c>
      <c r="W25" s="214"/>
      <c r="X25" s="214"/>
      <c r="Y25" s="214"/>
      <c r="Z25" s="214"/>
      <c r="AA25" s="214"/>
      <c r="AB25" s="215"/>
      <c r="AC25" s="217">
        <f t="shared" si="7"/>
        <v>0</v>
      </c>
    </row>
    <row r="26" spans="1:29" x14ac:dyDescent="0.2">
      <c r="A26" s="135">
        <v>25</v>
      </c>
      <c r="B26" s="219"/>
      <c r="C26" s="214"/>
      <c r="D26" s="214"/>
      <c r="E26" s="214"/>
      <c r="F26" s="214"/>
      <c r="G26" s="216">
        <f t="shared" si="5"/>
        <v>0</v>
      </c>
      <c r="H26" s="216"/>
      <c r="I26" s="216"/>
      <c r="J26" s="216"/>
      <c r="K26" s="216"/>
      <c r="L26" s="216"/>
      <c r="M26" s="216"/>
      <c r="N26" s="217">
        <f t="shared" si="1"/>
        <v>0</v>
      </c>
      <c r="O26" s="27"/>
      <c r="P26" s="135">
        <v>25</v>
      </c>
      <c r="Q26" s="228"/>
      <c r="R26" s="214"/>
      <c r="S26" s="214"/>
      <c r="T26" s="214"/>
      <c r="U26" s="226"/>
      <c r="V26" s="216">
        <f t="shared" si="6"/>
        <v>0</v>
      </c>
      <c r="W26" s="216"/>
      <c r="X26" s="216"/>
      <c r="Y26" s="216"/>
      <c r="Z26" s="216"/>
      <c r="AA26" s="216"/>
      <c r="AB26" s="216"/>
      <c r="AC26" s="217">
        <f t="shared" si="7"/>
        <v>0</v>
      </c>
    </row>
    <row r="27" spans="1:29" x14ac:dyDescent="0.2">
      <c r="A27" s="135">
        <v>26</v>
      </c>
      <c r="B27" s="219"/>
      <c r="C27" s="214"/>
      <c r="D27" s="214"/>
      <c r="E27" s="214"/>
      <c r="F27" s="214"/>
      <c r="G27" s="216">
        <f t="shared" si="5"/>
        <v>0</v>
      </c>
      <c r="H27" s="216"/>
      <c r="I27" s="216"/>
      <c r="J27" s="216"/>
      <c r="K27" s="216"/>
      <c r="L27" s="216"/>
      <c r="M27" s="216"/>
      <c r="N27" s="217">
        <f t="shared" si="1"/>
        <v>0</v>
      </c>
      <c r="O27" s="27"/>
      <c r="P27" s="135">
        <v>26</v>
      </c>
      <c r="Q27" s="228"/>
      <c r="R27" s="214"/>
      <c r="S27" s="214"/>
      <c r="T27" s="214"/>
      <c r="U27" s="226"/>
      <c r="V27" s="216">
        <f t="shared" si="6"/>
        <v>0</v>
      </c>
      <c r="W27" s="216"/>
      <c r="X27" s="216"/>
      <c r="Y27" s="216"/>
      <c r="Z27" s="216"/>
      <c r="AA27" s="216"/>
      <c r="AB27" s="216"/>
      <c r="AC27" s="217">
        <f t="shared" si="7"/>
        <v>0</v>
      </c>
    </row>
    <row r="28" spans="1:29" x14ac:dyDescent="0.2">
      <c r="A28" s="135">
        <v>27</v>
      </c>
      <c r="B28" s="219"/>
      <c r="C28" s="214"/>
      <c r="D28" s="214"/>
      <c r="E28" s="214"/>
      <c r="F28" s="214"/>
      <c r="G28" s="216">
        <f t="shared" si="5"/>
        <v>0</v>
      </c>
      <c r="H28" s="216"/>
      <c r="I28" s="216"/>
      <c r="J28" s="216"/>
      <c r="K28" s="216"/>
      <c r="L28" s="216"/>
      <c r="M28" s="216"/>
      <c r="N28" s="217">
        <f t="shared" si="1"/>
        <v>0</v>
      </c>
      <c r="O28" s="27"/>
      <c r="P28" s="135">
        <v>27</v>
      </c>
      <c r="Q28" s="228"/>
      <c r="R28" s="214"/>
      <c r="S28" s="214"/>
      <c r="T28" s="214"/>
      <c r="U28" s="226"/>
      <c r="V28" s="216">
        <f t="shared" si="6"/>
        <v>0</v>
      </c>
      <c r="W28" s="216"/>
      <c r="X28" s="216"/>
      <c r="Y28" s="216"/>
      <c r="Z28" s="216"/>
      <c r="AA28" s="216"/>
      <c r="AB28" s="219"/>
      <c r="AC28" s="217">
        <f t="shared" si="7"/>
        <v>0</v>
      </c>
    </row>
    <row r="29" spans="1:29" x14ac:dyDescent="0.2">
      <c r="A29" s="135">
        <v>28</v>
      </c>
      <c r="B29" s="219"/>
      <c r="C29" s="214"/>
      <c r="D29" s="214"/>
      <c r="E29" s="214"/>
      <c r="F29" s="214"/>
      <c r="G29" s="216">
        <f t="shared" si="5"/>
        <v>0</v>
      </c>
      <c r="H29" s="216"/>
      <c r="I29" s="216"/>
      <c r="J29" s="216"/>
      <c r="K29" s="216"/>
      <c r="L29" s="216"/>
      <c r="M29" s="216"/>
      <c r="N29" s="217">
        <f t="shared" si="1"/>
        <v>0</v>
      </c>
      <c r="O29" s="27"/>
      <c r="P29" s="135">
        <v>28</v>
      </c>
      <c r="Q29" s="228"/>
      <c r="R29" s="214"/>
      <c r="S29" s="214"/>
      <c r="T29" s="214"/>
      <c r="U29" s="226"/>
      <c r="V29" s="216">
        <f t="shared" si="6"/>
        <v>0</v>
      </c>
      <c r="W29" s="216"/>
      <c r="X29" s="216"/>
      <c r="Y29" s="216"/>
      <c r="Z29" s="216"/>
      <c r="AA29" s="216"/>
      <c r="AB29" s="216"/>
      <c r="AC29" s="217">
        <f t="shared" si="7"/>
        <v>0</v>
      </c>
    </row>
    <row r="30" spans="1:29" x14ac:dyDescent="0.2">
      <c r="A30" s="135">
        <v>29</v>
      </c>
      <c r="B30" s="219"/>
      <c r="C30" s="214"/>
      <c r="D30" s="214"/>
      <c r="E30" s="214"/>
      <c r="F30" s="214"/>
      <c r="G30" s="216">
        <f t="shared" si="5"/>
        <v>0</v>
      </c>
      <c r="H30" s="216"/>
      <c r="I30" s="216"/>
      <c r="J30" s="216"/>
      <c r="K30" s="216"/>
      <c r="L30" s="216"/>
      <c r="M30" s="216"/>
      <c r="N30" s="217">
        <f t="shared" si="1"/>
        <v>0</v>
      </c>
      <c r="O30" s="27"/>
      <c r="P30" s="135">
        <v>29</v>
      </c>
      <c r="Q30" s="219"/>
      <c r="R30" s="214"/>
      <c r="S30" s="214"/>
      <c r="T30" s="214"/>
      <c r="U30" s="214"/>
      <c r="V30" s="216">
        <f t="shared" si="6"/>
        <v>0</v>
      </c>
      <c r="W30" s="214"/>
      <c r="X30" s="214"/>
      <c r="Y30" s="214"/>
      <c r="Z30" s="214"/>
      <c r="AA30" s="214"/>
      <c r="AB30" s="219"/>
      <c r="AC30" s="217">
        <f t="shared" si="7"/>
        <v>0</v>
      </c>
    </row>
    <row r="31" spans="1:29" x14ac:dyDescent="0.2">
      <c r="A31" s="135">
        <v>30</v>
      </c>
      <c r="B31" s="219"/>
      <c r="C31" s="214"/>
      <c r="D31" s="214"/>
      <c r="E31" s="214"/>
      <c r="F31" s="214"/>
      <c r="G31" s="216">
        <f t="shared" si="5"/>
        <v>0</v>
      </c>
      <c r="H31" s="216"/>
      <c r="I31" s="216"/>
      <c r="J31" s="216"/>
      <c r="K31" s="216"/>
      <c r="L31" s="216"/>
      <c r="M31" s="216"/>
      <c r="N31" s="217">
        <f t="shared" si="1"/>
        <v>0</v>
      </c>
      <c r="O31" s="27"/>
      <c r="P31" s="135">
        <v>30</v>
      </c>
      <c r="Q31" s="228"/>
      <c r="R31" s="214"/>
      <c r="S31" s="214"/>
      <c r="T31" s="214"/>
      <c r="U31" s="226"/>
      <c r="V31" s="216">
        <f t="shared" si="6"/>
        <v>0</v>
      </c>
      <c r="W31" s="216"/>
      <c r="X31" s="216"/>
      <c r="Y31" s="216"/>
      <c r="Z31" s="216"/>
      <c r="AA31" s="216"/>
      <c r="AB31" s="216"/>
      <c r="AC31" s="217">
        <f t="shared" si="7"/>
        <v>0</v>
      </c>
    </row>
    <row r="32" spans="1:29" x14ac:dyDescent="0.2">
      <c r="A32" s="135">
        <v>31</v>
      </c>
      <c r="B32" s="219"/>
      <c r="C32" s="214"/>
      <c r="D32" s="214"/>
      <c r="E32" s="214"/>
      <c r="F32" s="214"/>
      <c r="G32" s="216">
        <f t="shared" si="5"/>
        <v>0</v>
      </c>
      <c r="H32" s="216"/>
      <c r="I32" s="216"/>
      <c r="J32" s="216"/>
      <c r="K32" s="216"/>
      <c r="L32" s="216"/>
      <c r="M32" s="216"/>
      <c r="N32" s="217">
        <f t="shared" si="1"/>
        <v>0</v>
      </c>
      <c r="O32" s="27"/>
      <c r="P32" s="135">
        <v>31</v>
      </c>
      <c r="Q32" s="228"/>
      <c r="R32" s="214"/>
      <c r="S32" s="214"/>
      <c r="T32" s="214"/>
      <c r="U32" s="226"/>
      <c r="V32" s="216">
        <f t="shared" si="6"/>
        <v>0</v>
      </c>
      <c r="W32" s="216"/>
      <c r="X32" s="216"/>
      <c r="Y32" s="216"/>
      <c r="Z32" s="216"/>
      <c r="AA32" s="216"/>
      <c r="AB32" s="216"/>
      <c r="AC32" s="217">
        <f t="shared" si="7"/>
        <v>0</v>
      </c>
    </row>
    <row r="33" spans="1:29" x14ac:dyDescent="0.2">
      <c r="A33" s="135">
        <v>32</v>
      </c>
      <c r="B33" s="219"/>
      <c r="C33" s="214"/>
      <c r="D33" s="214"/>
      <c r="E33" s="214"/>
      <c r="F33" s="214"/>
      <c r="G33" s="216">
        <f t="shared" si="5"/>
        <v>0</v>
      </c>
      <c r="H33" s="216"/>
      <c r="I33" s="216"/>
      <c r="J33" s="216"/>
      <c r="K33" s="216"/>
      <c r="L33" s="216"/>
      <c r="M33" s="216"/>
      <c r="N33" s="217">
        <f t="shared" si="1"/>
        <v>0</v>
      </c>
      <c r="O33" s="27"/>
      <c r="P33" s="135">
        <v>32</v>
      </c>
      <c r="Q33" s="228"/>
      <c r="R33" s="214"/>
      <c r="S33" s="214"/>
      <c r="T33" s="214"/>
      <c r="U33" s="226"/>
      <c r="V33" s="216">
        <f t="shared" si="6"/>
        <v>0</v>
      </c>
      <c r="W33" s="216"/>
      <c r="X33" s="216"/>
      <c r="Y33" s="216"/>
      <c r="Z33" s="216"/>
      <c r="AA33" s="216"/>
      <c r="AB33" s="216"/>
      <c r="AC33" s="217">
        <f t="shared" si="7"/>
        <v>0</v>
      </c>
    </row>
    <row r="34" spans="1:29" x14ac:dyDescent="0.2">
      <c r="A34" s="135">
        <v>33</v>
      </c>
      <c r="B34" s="219"/>
      <c r="C34" s="214"/>
      <c r="D34" s="214"/>
      <c r="E34" s="214"/>
      <c r="F34" s="214"/>
      <c r="G34" s="216">
        <f t="shared" si="5"/>
        <v>0</v>
      </c>
      <c r="H34" s="216"/>
      <c r="I34" s="216"/>
      <c r="J34" s="216"/>
      <c r="K34" s="216"/>
      <c r="L34" s="216"/>
      <c r="M34" s="216"/>
      <c r="N34" s="217">
        <f t="shared" si="1"/>
        <v>0</v>
      </c>
      <c r="O34" s="27"/>
      <c r="P34" s="135">
        <v>33</v>
      </c>
      <c r="Q34" s="228"/>
      <c r="R34" s="214"/>
      <c r="S34" s="214"/>
      <c r="T34" s="214"/>
      <c r="U34" s="226"/>
      <c r="V34" s="216">
        <f t="shared" si="6"/>
        <v>0</v>
      </c>
      <c r="W34" s="216"/>
      <c r="X34" s="216"/>
      <c r="Y34" s="216"/>
      <c r="Z34" s="216"/>
      <c r="AA34" s="216"/>
      <c r="AB34" s="216"/>
      <c r="AC34" s="217">
        <f t="shared" si="7"/>
        <v>0</v>
      </c>
    </row>
    <row r="35" spans="1:29" x14ac:dyDescent="0.2">
      <c r="A35" s="135">
        <v>34</v>
      </c>
      <c r="B35" s="219"/>
      <c r="C35" s="214"/>
      <c r="D35" s="214"/>
      <c r="E35" s="214"/>
      <c r="F35" s="214"/>
      <c r="G35" s="216">
        <f t="shared" si="5"/>
        <v>0</v>
      </c>
      <c r="H35" s="216"/>
      <c r="I35" s="216"/>
      <c r="J35" s="216"/>
      <c r="K35" s="216"/>
      <c r="L35" s="216"/>
      <c r="M35" s="216"/>
      <c r="N35" s="217">
        <f t="shared" si="1"/>
        <v>0</v>
      </c>
      <c r="O35" s="27"/>
      <c r="P35" s="135">
        <v>34</v>
      </c>
      <c r="Q35" s="228"/>
      <c r="R35" s="214"/>
      <c r="S35" s="214"/>
      <c r="T35" s="214"/>
      <c r="U35" s="226"/>
      <c r="V35" s="216">
        <f t="shared" si="6"/>
        <v>0</v>
      </c>
      <c r="W35" s="216"/>
      <c r="X35" s="216"/>
      <c r="Y35" s="216"/>
      <c r="Z35" s="216"/>
      <c r="AA35" s="216"/>
      <c r="AB35" s="216"/>
      <c r="AC35" s="217">
        <f t="shared" si="7"/>
        <v>0</v>
      </c>
    </row>
    <row r="36" spans="1:29" x14ac:dyDescent="0.2">
      <c r="A36" s="135">
        <v>35</v>
      </c>
      <c r="B36" s="219"/>
      <c r="C36" s="214"/>
      <c r="D36" s="214"/>
      <c r="E36" s="214"/>
      <c r="F36" s="220"/>
      <c r="G36" s="216">
        <f t="shared" si="5"/>
        <v>0</v>
      </c>
      <c r="H36" s="216"/>
      <c r="I36" s="216"/>
      <c r="J36" s="216"/>
      <c r="K36" s="216"/>
      <c r="L36" s="216"/>
      <c r="M36" s="216"/>
      <c r="N36" s="217">
        <f t="shared" si="1"/>
        <v>0</v>
      </c>
      <c r="O36" s="27"/>
      <c r="P36" s="135">
        <v>35</v>
      </c>
      <c r="Q36" s="219"/>
      <c r="R36" s="214"/>
      <c r="S36" s="214"/>
      <c r="T36" s="214"/>
      <c r="U36" s="226"/>
      <c r="V36" s="216">
        <f t="shared" si="6"/>
        <v>0</v>
      </c>
      <c r="W36" s="216"/>
      <c r="X36" s="216"/>
      <c r="Y36" s="216"/>
      <c r="Z36" s="216"/>
      <c r="AA36" s="216"/>
      <c r="AB36" s="216"/>
      <c r="AC36" s="217">
        <f t="shared" si="7"/>
        <v>0</v>
      </c>
    </row>
    <row r="37" spans="1:29" x14ac:dyDescent="0.2">
      <c r="A37" s="135">
        <v>36</v>
      </c>
      <c r="B37" s="219"/>
      <c r="C37" s="214"/>
      <c r="D37" s="214"/>
      <c r="E37" s="214"/>
      <c r="F37" s="214"/>
      <c r="G37" s="216">
        <f t="shared" si="5"/>
        <v>0</v>
      </c>
      <c r="H37" s="216"/>
      <c r="I37" s="216"/>
      <c r="J37" s="216"/>
      <c r="K37" s="216"/>
      <c r="L37" s="216"/>
      <c r="M37" s="216"/>
      <c r="N37" s="217">
        <f t="shared" si="1"/>
        <v>0</v>
      </c>
      <c r="P37" s="135">
        <v>36</v>
      </c>
      <c r="Q37" s="228"/>
      <c r="R37" s="214"/>
      <c r="S37" s="214"/>
      <c r="T37" s="214"/>
      <c r="U37" s="226"/>
      <c r="V37" s="216">
        <f t="shared" si="6"/>
        <v>0</v>
      </c>
      <c r="W37" s="216"/>
      <c r="X37" s="216"/>
      <c r="Y37" s="216"/>
      <c r="Z37" s="216"/>
      <c r="AA37" s="216"/>
      <c r="AB37" s="216"/>
      <c r="AC37" s="217">
        <f t="shared" si="7"/>
        <v>0</v>
      </c>
    </row>
    <row r="38" spans="1:29" x14ac:dyDescent="0.2">
      <c r="A38" s="135">
        <v>37</v>
      </c>
      <c r="B38" s="219"/>
      <c r="C38" s="214"/>
      <c r="D38" s="214"/>
      <c r="E38" s="214"/>
      <c r="F38" s="214"/>
      <c r="G38" s="216">
        <f t="shared" si="5"/>
        <v>0</v>
      </c>
      <c r="H38" s="216"/>
      <c r="I38" s="216"/>
      <c r="J38" s="216"/>
      <c r="K38" s="216"/>
      <c r="L38" s="216"/>
      <c r="M38" s="216"/>
      <c r="N38" s="217">
        <f t="shared" si="1"/>
        <v>0</v>
      </c>
      <c r="P38" s="135">
        <v>37</v>
      </c>
      <c r="Q38" s="228"/>
      <c r="R38" s="214"/>
      <c r="S38" s="214"/>
      <c r="T38" s="214"/>
      <c r="U38" s="226"/>
      <c r="V38" s="216">
        <f t="shared" si="6"/>
        <v>0</v>
      </c>
      <c r="W38" s="216"/>
      <c r="X38" s="216"/>
      <c r="Y38" s="216"/>
      <c r="Z38" s="216"/>
      <c r="AA38" s="216"/>
      <c r="AB38" s="216"/>
      <c r="AC38" s="217">
        <f t="shared" si="7"/>
        <v>0</v>
      </c>
    </row>
    <row r="39" spans="1:29" x14ac:dyDescent="0.2">
      <c r="A39" s="135">
        <v>38</v>
      </c>
      <c r="B39" s="219"/>
      <c r="C39" s="214"/>
      <c r="D39" s="214"/>
      <c r="E39" s="214"/>
      <c r="F39" s="214"/>
      <c r="G39" s="216">
        <f t="shared" si="5"/>
        <v>0</v>
      </c>
      <c r="H39" s="216"/>
      <c r="I39" s="216"/>
      <c r="J39" s="216"/>
      <c r="K39" s="216"/>
      <c r="L39" s="216"/>
      <c r="M39" s="216"/>
      <c r="N39" s="217">
        <f t="shared" si="1"/>
        <v>0</v>
      </c>
      <c r="P39" s="135">
        <v>38</v>
      </c>
      <c r="Q39" s="228"/>
      <c r="R39" s="214"/>
      <c r="S39" s="214"/>
      <c r="T39" s="214"/>
      <c r="U39" s="226"/>
      <c r="V39" s="216">
        <f t="shared" si="6"/>
        <v>0</v>
      </c>
      <c r="W39" s="216"/>
      <c r="X39" s="216"/>
      <c r="Y39" s="216"/>
      <c r="Z39" s="216"/>
      <c r="AA39" s="216"/>
      <c r="AB39" s="216"/>
      <c r="AC39" s="217">
        <f t="shared" si="7"/>
        <v>0</v>
      </c>
    </row>
    <row r="40" spans="1:29" x14ac:dyDescent="0.2">
      <c r="A40" s="135">
        <v>39</v>
      </c>
      <c r="B40" s="219"/>
      <c r="C40" s="214"/>
      <c r="D40" s="214"/>
      <c r="E40" s="214"/>
      <c r="F40" s="214"/>
      <c r="G40" s="216">
        <f t="shared" si="5"/>
        <v>0</v>
      </c>
      <c r="H40" s="216"/>
      <c r="I40" s="216"/>
      <c r="J40" s="216"/>
      <c r="K40" s="216"/>
      <c r="L40" s="216"/>
      <c r="M40" s="216"/>
      <c r="N40" s="217">
        <f t="shared" si="1"/>
        <v>0</v>
      </c>
      <c r="P40" s="135">
        <v>39</v>
      </c>
      <c r="Q40" s="219"/>
      <c r="R40" s="214"/>
      <c r="S40" s="214"/>
      <c r="T40" s="214"/>
      <c r="U40" s="214"/>
      <c r="V40" s="216">
        <f t="shared" si="6"/>
        <v>0</v>
      </c>
      <c r="W40" s="214"/>
      <c r="X40" s="214"/>
      <c r="Y40" s="214"/>
      <c r="Z40" s="214"/>
      <c r="AA40" s="214"/>
      <c r="AB40" s="219"/>
      <c r="AC40" s="217">
        <f t="shared" si="7"/>
        <v>0</v>
      </c>
    </row>
    <row r="41" spans="1:29" x14ac:dyDescent="0.2">
      <c r="A41" s="221">
        <v>40</v>
      </c>
      <c r="B41" s="222"/>
      <c r="C41" s="223"/>
      <c r="D41" s="223"/>
      <c r="E41" s="223"/>
      <c r="F41" s="223"/>
      <c r="G41" s="224">
        <f t="shared" si="5"/>
        <v>0</v>
      </c>
      <c r="H41" s="224"/>
      <c r="I41" s="224"/>
      <c r="J41" s="224"/>
      <c r="K41" s="224"/>
      <c r="L41" s="224"/>
      <c r="M41" s="224"/>
      <c r="N41" s="225">
        <f t="shared" si="1"/>
        <v>0</v>
      </c>
      <c r="P41" s="221">
        <v>40</v>
      </c>
      <c r="Q41" s="222"/>
      <c r="R41" s="223"/>
      <c r="S41" s="223"/>
      <c r="T41" s="223"/>
      <c r="U41" s="223"/>
      <c r="V41" s="224">
        <f t="shared" si="6"/>
        <v>0</v>
      </c>
      <c r="W41" s="223"/>
      <c r="X41" s="223"/>
      <c r="Y41" s="223"/>
      <c r="Z41" s="223"/>
      <c r="AA41" s="223"/>
      <c r="AB41" s="222"/>
      <c r="AC41" s="225">
        <f t="shared" si="7"/>
        <v>0</v>
      </c>
    </row>
    <row r="42" spans="1:29" x14ac:dyDescent="0.2">
      <c r="Q42" s="116"/>
      <c r="R42" s="27"/>
      <c r="S42" s="27"/>
      <c r="T42" s="27"/>
      <c r="U42" s="27"/>
      <c r="V42" s="27"/>
      <c r="W42" s="27"/>
      <c r="X42" s="27"/>
      <c r="Y42" s="27"/>
      <c r="Z42" s="27"/>
      <c r="AA42" s="27"/>
      <c r="AB42" s="27"/>
    </row>
    <row r="43" spans="1:29" x14ac:dyDescent="0.2">
      <c r="Q43" s="116"/>
      <c r="R43" s="27"/>
      <c r="S43" s="27"/>
      <c r="T43" s="27"/>
      <c r="U43" s="27"/>
      <c r="V43" s="27"/>
      <c r="W43" s="27"/>
      <c r="X43" s="27"/>
      <c r="Y43" s="27"/>
      <c r="Z43" s="27"/>
      <c r="AA43" s="27"/>
      <c r="AB43" s="27"/>
    </row>
    <row r="44" spans="1:29" x14ac:dyDescent="0.2">
      <c r="Q44" s="116"/>
      <c r="R44" s="27"/>
      <c r="S44" s="27"/>
      <c r="T44" s="27"/>
      <c r="U44" s="27"/>
      <c r="V44" s="27"/>
      <c r="W44" s="27"/>
      <c r="X44" s="27"/>
      <c r="Y44" s="27"/>
      <c r="Z44" s="27"/>
      <c r="AA44" s="27"/>
      <c r="AB44" s="27"/>
    </row>
    <row r="45" spans="1:29" x14ac:dyDescent="0.2">
      <c r="Q45" s="116"/>
      <c r="R45" s="27"/>
      <c r="S45" s="27"/>
      <c r="T45" s="27"/>
      <c r="U45" s="27"/>
      <c r="V45" s="27"/>
      <c r="W45" s="27"/>
      <c r="X45" s="27"/>
      <c r="Y45" s="27"/>
      <c r="Z45" s="27"/>
      <c r="AA45" s="27"/>
      <c r="AB45" s="27"/>
    </row>
    <row r="46" spans="1:29" x14ac:dyDescent="0.2">
      <c r="Q46" s="116"/>
      <c r="R46" s="27"/>
      <c r="S46" s="27"/>
      <c r="T46" s="27"/>
      <c r="U46" s="27"/>
      <c r="V46" s="27"/>
      <c r="W46" s="27"/>
      <c r="X46" s="27"/>
      <c r="Y46" s="27"/>
      <c r="Z46" s="27"/>
      <c r="AA46" s="27"/>
      <c r="AB46" s="27"/>
    </row>
    <row r="47" spans="1:29" x14ac:dyDescent="0.2">
      <c r="B47" s="8" t="s">
        <v>25</v>
      </c>
      <c r="F47" s="5"/>
      <c r="Q47" s="7"/>
      <c r="R47" s="8" t="s">
        <v>26</v>
      </c>
      <c r="S47" s="27"/>
      <c r="T47" s="27"/>
      <c r="U47" s="27"/>
      <c r="V47" s="27"/>
      <c r="W47" s="27"/>
      <c r="X47" s="27"/>
      <c r="Y47" s="27"/>
      <c r="Z47" s="27"/>
      <c r="AA47" s="27"/>
      <c r="AB47" s="27"/>
    </row>
    <row r="48" spans="1:29" ht="40.5" x14ac:dyDescent="0.2">
      <c r="B48" s="35" t="s">
        <v>24</v>
      </c>
      <c r="C48" s="26" t="s">
        <v>2</v>
      </c>
      <c r="D48" s="40"/>
      <c r="E48" s="10" t="s">
        <v>3</v>
      </c>
      <c r="F48" s="117"/>
      <c r="G48" s="10" t="s">
        <v>4</v>
      </c>
      <c r="H48" s="10" t="s">
        <v>5</v>
      </c>
      <c r="I48" s="10" t="s">
        <v>6</v>
      </c>
      <c r="J48" s="10" t="s">
        <v>7</v>
      </c>
      <c r="K48" s="10" t="s">
        <v>8</v>
      </c>
      <c r="L48" s="10" t="s">
        <v>118</v>
      </c>
      <c r="M48" s="11" t="s">
        <v>9</v>
      </c>
      <c r="P48" s="7"/>
      <c r="Q48" s="7"/>
      <c r="R48" s="395" t="s">
        <v>24</v>
      </c>
      <c r="S48" s="395" t="s">
        <v>2</v>
      </c>
      <c r="T48" s="43"/>
      <c r="U48" s="13" t="s">
        <v>3</v>
      </c>
      <c r="V48" s="13" t="s">
        <v>4</v>
      </c>
      <c r="W48" s="13" t="s">
        <v>5</v>
      </c>
      <c r="X48" s="13" t="s">
        <v>6</v>
      </c>
      <c r="Y48" s="13" t="s">
        <v>7</v>
      </c>
      <c r="Z48" s="13" t="s">
        <v>8</v>
      </c>
      <c r="AA48" s="13" t="s">
        <v>118</v>
      </c>
      <c r="AB48" s="14" t="s">
        <v>9</v>
      </c>
    </row>
    <row r="49" spans="1:29" x14ac:dyDescent="0.2">
      <c r="B49" s="19">
        <v>1</v>
      </c>
      <c r="C49" s="38" t="s">
        <v>13</v>
      </c>
      <c r="D49" s="30"/>
      <c r="E49" s="2">
        <f t="shared" ref="E49:E56" si="8">SUM(G49:K49)</f>
        <v>10</v>
      </c>
      <c r="F49" s="115"/>
      <c r="G49" s="2">
        <v>10</v>
      </c>
      <c r="H49" s="2"/>
      <c r="I49" s="2"/>
      <c r="J49" s="2"/>
      <c r="K49" s="2"/>
      <c r="L49" s="286"/>
      <c r="M49" s="36">
        <f t="shared" ref="M49:M56" si="9">E49-D49</f>
        <v>10</v>
      </c>
      <c r="P49" s="7"/>
      <c r="Q49" s="7"/>
      <c r="R49" s="272">
        <v>1</v>
      </c>
      <c r="S49" s="397" t="s">
        <v>13</v>
      </c>
      <c r="T49" s="30"/>
      <c r="U49" s="2">
        <f t="shared" ref="U49:U56" si="10">SUM(V49:Z49)</f>
        <v>10</v>
      </c>
      <c r="V49" s="2">
        <v>10</v>
      </c>
      <c r="W49" s="2"/>
      <c r="X49" s="2"/>
      <c r="Y49" s="2"/>
      <c r="Z49" s="2"/>
      <c r="AA49" s="286"/>
      <c r="AB49" s="36">
        <f t="shared" ref="AB49:AB56" si="11">U49-T49</f>
        <v>10</v>
      </c>
    </row>
    <row r="50" spans="1:29" x14ac:dyDescent="0.2">
      <c r="B50" s="19">
        <v>2</v>
      </c>
      <c r="C50" s="38" t="s">
        <v>18</v>
      </c>
      <c r="D50" s="30"/>
      <c r="E50" s="2">
        <f t="shared" si="8"/>
        <v>9</v>
      </c>
      <c r="F50" s="5" t="s">
        <v>20</v>
      </c>
      <c r="G50" s="2">
        <v>9</v>
      </c>
      <c r="H50" s="2"/>
      <c r="I50" s="2"/>
      <c r="J50" s="2"/>
      <c r="K50" s="2"/>
      <c r="L50" s="286"/>
      <c r="M50" s="36">
        <f t="shared" si="9"/>
        <v>9</v>
      </c>
      <c r="P50" s="7"/>
      <c r="Q50" s="7"/>
      <c r="R50" s="272">
        <v>2</v>
      </c>
      <c r="S50" s="397" t="s">
        <v>18</v>
      </c>
      <c r="T50" s="30"/>
      <c r="U50" s="2">
        <f t="shared" si="10"/>
        <v>9</v>
      </c>
      <c r="V50" s="2">
        <v>9</v>
      </c>
      <c r="W50" s="2"/>
      <c r="X50" s="2"/>
      <c r="Y50" s="2"/>
      <c r="Z50" s="2"/>
      <c r="AA50" s="286"/>
      <c r="AB50" s="36">
        <f t="shared" si="11"/>
        <v>9</v>
      </c>
    </row>
    <row r="51" spans="1:29" x14ac:dyDescent="0.2">
      <c r="B51" s="19">
        <v>3</v>
      </c>
      <c r="C51" s="38" t="s">
        <v>12</v>
      </c>
      <c r="D51" s="30"/>
      <c r="E51" s="2">
        <f t="shared" si="8"/>
        <v>0</v>
      </c>
      <c r="F51" s="115"/>
      <c r="G51" s="2"/>
      <c r="H51" s="2"/>
      <c r="I51" s="2"/>
      <c r="J51" s="2"/>
      <c r="K51" s="2"/>
      <c r="L51" s="286"/>
      <c r="M51" s="36">
        <f t="shared" si="9"/>
        <v>0</v>
      </c>
      <c r="P51" s="7"/>
      <c r="Q51" s="7"/>
      <c r="R51" s="272">
        <v>3</v>
      </c>
      <c r="S51" s="397" t="s">
        <v>110</v>
      </c>
      <c r="T51" s="30"/>
      <c r="U51" s="2">
        <f t="shared" si="10"/>
        <v>8</v>
      </c>
      <c r="V51" s="2">
        <v>8</v>
      </c>
      <c r="W51" s="2"/>
      <c r="X51" s="2"/>
      <c r="Y51" s="2"/>
      <c r="Z51" s="2"/>
      <c r="AA51" s="286"/>
      <c r="AB51" s="36">
        <f t="shared" si="11"/>
        <v>8</v>
      </c>
    </row>
    <row r="52" spans="1:29" x14ac:dyDescent="0.2">
      <c r="B52" s="19">
        <v>6</v>
      </c>
      <c r="C52" s="38" t="s">
        <v>65</v>
      </c>
      <c r="D52" s="30"/>
      <c r="E52" s="2">
        <f t="shared" si="8"/>
        <v>0</v>
      </c>
      <c r="F52" s="115"/>
      <c r="G52" s="2"/>
      <c r="H52" s="2"/>
      <c r="I52" s="2"/>
      <c r="J52" s="2"/>
      <c r="K52" s="2"/>
      <c r="L52" s="286"/>
      <c r="M52" s="36">
        <f t="shared" si="9"/>
        <v>0</v>
      </c>
      <c r="N52" s="7"/>
      <c r="P52" s="7"/>
      <c r="Q52" s="7"/>
      <c r="R52" s="272">
        <v>4</v>
      </c>
      <c r="S52" s="397" t="s">
        <v>16</v>
      </c>
      <c r="T52" s="30"/>
      <c r="U52" s="2">
        <f t="shared" si="10"/>
        <v>0</v>
      </c>
      <c r="V52" s="2"/>
      <c r="W52" s="2"/>
      <c r="X52" s="2"/>
      <c r="Y52" s="2"/>
      <c r="Z52" s="2"/>
      <c r="AA52" s="286"/>
      <c r="AB52" s="36">
        <f t="shared" si="11"/>
        <v>0</v>
      </c>
      <c r="AC52" s="5"/>
    </row>
    <row r="53" spans="1:29" x14ac:dyDescent="0.2">
      <c r="B53" s="19">
        <v>4</v>
      </c>
      <c r="C53" s="38" t="s">
        <v>16</v>
      </c>
      <c r="D53" s="30"/>
      <c r="E53" s="2">
        <f t="shared" si="8"/>
        <v>0</v>
      </c>
      <c r="F53" s="115"/>
      <c r="G53" s="2"/>
      <c r="H53" s="2"/>
      <c r="I53" s="2"/>
      <c r="J53" s="2"/>
      <c r="K53" s="2"/>
      <c r="L53" s="286"/>
      <c r="M53" s="36">
        <f t="shared" si="9"/>
        <v>0</v>
      </c>
      <c r="N53" s="7"/>
      <c r="O53" s="27"/>
      <c r="P53" s="7"/>
      <c r="Q53" s="7"/>
      <c r="R53" s="272">
        <v>5</v>
      </c>
      <c r="S53" s="397" t="s">
        <v>12</v>
      </c>
      <c r="T53" s="30"/>
      <c r="U53" s="2">
        <f t="shared" si="10"/>
        <v>0</v>
      </c>
      <c r="V53" s="2"/>
      <c r="W53" s="2"/>
      <c r="X53" s="2"/>
      <c r="Y53" s="2"/>
      <c r="Z53" s="2"/>
      <c r="AA53" s="286"/>
      <c r="AB53" s="36">
        <f t="shared" si="11"/>
        <v>0</v>
      </c>
    </row>
    <row r="54" spans="1:29" x14ac:dyDescent="0.2">
      <c r="B54" s="19">
        <v>5</v>
      </c>
      <c r="C54" s="38" t="s">
        <v>14</v>
      </c>
      <c r="D54" s="30"/>
      <c r="E54" s="2">
        <f t="shared" si="8"/>
        <v>0</v>
      </c>
      <c r="F54" s="115"/>
      <c r="G54" s="2"/>
      <c r="H54" s="2"/>
      <c r="I54" s="2"/>
      <c r="J54" s="2"/>
      <c r="K54" s="2"/>
      <c r="L54" s="286"/>
      <c r="M54" s="36">
        <f t="shared" si="9"/>
        <v>0</v>
      </c>
      <c r="N54" s="7"/>
      <c r="O54" s="27"/>
      <c r="P54" s="7"/>
      <c r="Q54" s="7"/>
      <c r="R54" s="272">
        <v>6</v>
      </c>
      <c r="S54" s="397" t="s">
        <v>14</v>
      </c>
      <c r="T54" s="30"/>
      <c r="U54" s="2">
        <f t="shared" si="10"/>
        <v>0</v>
      </c>
      <c r="V54" s="2"/>
      <c r="W54" s="2"/>
      <c r="X54" s="2"/>
      <c r="Y54" s="2"/>
      <c r="Z54" s="2"/>
      <c r="AA54" s="286"/>
      <c r="AB54" s="36">
        <f t="shared" si="11"/>
        <v>0</v>
      </c>
    </row>
    <row r="55" spans="1:29" x14ac:dyDescent="0.2">
      <c r="B55" s="19">
        <v>7</v>
      </c>
      <c r="C55" s="38" t="s">
        <v>15</v>
      </c>
      <c r="D55" s="30"/>
      <c r="E55" s="2">
        <f t="shared" si="8"/>
        <v>0</v>
      </c>
      <c r="F55" s="269"/>
      <c r="G55" s="2"/>
      <c r="H55" s="2"/>
      <c r="I55" s="2"/>
      <c r="J55" s="2"/>
      <c r="K55" s="2"/>
      <c r="L55" s="286"/>
      <c r="M55" s="36">
        <f t="shared" si="9"/>
        <v>0</v>
      </c>
      <c r="N55" s="7"/>
      <c r="O55" s="27"/>
      <c r="P55" s="7"/>
      <c r="Q55" s="7"/>
      <c r="R55" s="272">
        <v>7</v>
      </c>
      <c r="S55" s="397" t="s">
        <v>15</v>
      </c>
      <c r="T55" s="30"/>
      <c r="U55" s="2">
        <f t="shared" si="10"/>
        <v>0</v>
      </c>
      <c r="V55" s="2"/>
      <c r="W55" s="2"/>
      <c r="X55" s="2"/>
      <c r="Y55" s="2"/>
      <c r="Z55" s="2"/>
      <c r="AA55" s="286"/>
      <c r="AB55" s="36">
        <f t="shared" si="11"/>
        <v>0</v>
      </c>
    </row>
    <row r="56" spans="1:29" x14ac:dyDescent="0.2">
      <c r="B56" s="22">
        <v>8</v>
      </c>
      <c r="C56" s="39" t="s">
        <v>17</v>
      </c>
      <c r="D56" s="31"/>
      <c r="E56" s="3">
        <f t="shared" si="8"/>
        <v>0</v>
      </c>
      <c r="F56" s="3" t="s">
        <v>20</v>
      </c>
      <c r="G56" s="3"/>
      <c r="H56" s="3"/>
      <c r="I56" s="3"/>
      <c r="J56" s="3"/>
      <c r="K56" s="3"/>
      <c r="L56" s="293"/>
      <c r="M56" s="37">
        <f t="shared" si="9"/>
        <v>0</v>
      </c>
      <c r="N56" s="7"/>
      <c r="O56" s="27"/>
      <c r="P56" s="7"/>
      <c r="Q56" s="7"/>
      <c r="R56" s="396">
        <v>8</v>
      </c>
      <c r="S56" s="398" t="s">
        <v>17</v>
      </c>
      <c r="T56" s="31"/>
      <c r="U56" s="3">
        <f t="shared" si="10"/>
        <v>0</v>
      </c>
      <c r="V56" s="3" t="s">
        <v>20</v>
      </c>
      <c r="W56" s="3"/>
      <c r="X56" s="3"/>
      <c r="Y56" s="3"/>
      <c r="Z56" s="3"/>
      <c r="AA56" s="293"/>
      <c r="AB56" s="37">
        <f t="shared" si="11"/>
        <v>0</v>
      </c>
    </row>
    <row r="57" spans="1:29" x14ac:dyDescent="0.2">
      <c r="C57" s="7"/>
      <c r="D57" s="7"/>
      <c r="E57" s="7"/>
      <c r="F57" s="7"/>
      <c r="G57" s="7"/>
      <c r="H57" s="7"/>
      <c r="I57" s="7"/>
      <c r="J57" s="7"/>
      <c r="K57" s="7"/>
      <c r="L57" s="7"/>
      <c r="M57" s="7"/>
      <c r="N57" s="7"/>
      <c r="O57" s="7"/>
      <c r="P57" s="29"/>
      <c r="Q57" s="9"/>
      <c r="R57" s="7"/>
      <c r="S57" s="7"/>
      <c r="T57" s="7"/>
      <c r="U57" s="7"/>
      <c r="V57" s="7"/>
      <c r="W57" s="7"/>
      <c r="X57" s="7"/>
      <c r="Y57" s="7"/>
      <c r="Z57" s="7"/>
      <c r="AA57" s="7"/>
      <c r="AB57" s="7"/>
    </row>
    <row r="58" spans="1:29" ht="11.1" customHeight="1" x14ac:dyDescent="0.2">
      <c r="A58" s="7"/>
      <c r="C58" s="7"/>
      <c r="D58" s="7"/>
      <c r="E58" s="7"/>
      <c r="F58" s="7"/>
      <c r="G58" s="7"/>
      <c r="H58" s="7"/>
      <c r="I58" s="7"/>
      <c r="J58" s="7"/>
      <c r="K58" s="32"/>
      <c r="L58" s="32"/>
      <c r="M58" s="27"/>
      <c r="N58" s="9"/>
      <c r="O58" s="4"/>
      <c r="P58" s="4"/>
      <c r="R58" s="4"/>
      <c r="T58" s="7"/>
      <c r="U58" s="7"/>
      <c r="V58" s="7"/>
      <c r="W58" s="7"/>
      <c r="X58" s="32"/>
      <c r="Y58" s="7"/>
      <c r="Z58" s="7"/>
      <c r="AA58" s="7"/>
      <c r="AB58" s="7"/>
    </row>
    <row r="62" spans="1:29" x14ac:dyDescent="0.2">
      <c r="A62" s="24"/>
    </row>
  </sheetData>
  <sortState xmlns:xlrd2="http://schemas.microsoft.com/office/spreadsheetml/2017/richdata2" ref="C48:M56">
    <sortCondition descending="1" ref="M48:M56"/>
  </sortState>
  <pageMargins left="0" right="0" top="1.9685039370078741" bottom="0" header="7.874015748031496E-2" footer="0"/>
  <pageSetup paperSize="9" scale="85" fitToWidth="2" fitToHeight="2" orientation="portrait" r:id="rId1"/>
  <headerFooter alignWithMargins="0">
    <oddHeader>&amp;L&amp;"Arial,Bold"&amp;12&amp;A&amp;C
&amp;G&amp;R&amp;D</oddHeader>
  </headerFooter>
  <rowBreaks count="1" manualBreakCount="1">
    <brk id="58" max="30" man="1"/>
  </rowBreaks>
  <colBreaks count="1" manualBreakCount="1">
    <brk id="14" max="66"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AD46"/>
  <sheetViews>
    <sheetView showZeros="0" topLeftCell="A18" zoomScaleNormal="100" workbookViewId="0">
      <selection activeCell="U59" sqref="U59"/>
    </sheetView>
  </sheetViews>
  <sheetFormatPr defaultColWidth="11.42578125" defaultRowHeight="12.75" x14ac:dyDescent="0.2"/>
  <cols>
    <col min="1" max="1" width="4.140625" style="9" customWidth="1"/>
    <col min="2" max="2" width="5.140625" style="9" customWidth="1"/>
    <col min="3" max="3" width="11" style="4" customWidth="1"/>
    <col min="4" max="4" width="12.140625" style="4" customWidth="1"/>
    <col min="5" max="5" width="14.140625" style="4" customWidth="1"/>
    <col min="6" max="6" width="3.7109375" style="4" customWidth="1"/>
    <col min="7" max="7" width="5.140625" style="5" bestFit="1" customWidth="1"/>
    <col min="8" max="8" width="6" style="5" bestFit="1" customWidth="1"/>
    <col min="9" max="11" width="5.85546875" style="5" bestFit="1" customWidth="1"/>
    <col min="12" max="12" width="5.85546875" style="5" customWidth="1"/>
    <col min="13" max="13" width="5.85546875" style="5" bestFit="1" customWidth="1"/>
    <col min="14" max="14" width="5.42578125" style="5" bestFit="1" customWidth="1"/>
    <col min="15" max="15" width="3" style="5" bestFit="1" customWidth="1"/>
    <col min="16" max="16" width="2.5703125" style="27" customWidth="1"/>
    <col min="17" max="17" width="7.42578125" style="9" bestFit="1" customWidth="1"/>
    <col min="18" max="18" width="8" style="4" customWidth="1"/>
    <col min="19" max="19" width="8.140625" style="4" bestFit="1" customWidth="1"/>
    <col min="20" max="20" width="12.140625" style="4" customWidth="1"/>
    <col min="21" max="21" width="19.85546875" style="4" bestFit="1" customWidth="1"/>
    <col min="22" max="22" width="3.28515625" style="4" bestFit="1" customWidth="1"/>
    <col min="23" max="23" width="4" style="4" customWidth="1"/>
    <col min="24" max="27" width="5.140625" style="4" customWidth="1"/>
    <col min="28" max="30" width="5.140625" style="7" customWidth="1"/>
    <col min="31" max="16384" width="11.42578125" style="7"/>
  </cols>
  <sheetData>
    <row r="1" spans="1:30" s="6" customFormat="1" ht="60.75" customHeight="1" x14ac:dyDescent="0.2">
      <c r="A1" s="251" t="s">
        <v>11</v>
      </c>
      <c r="B1" s="252" t="s">
        <v>23</v>
      </c>
      <c r="C1" s="252" t="s">
        <v>0</v>
      </c>
      <c r="D1" s="252" t="s">
        <v>1</v>
      </c>
      <c r="E1" s="252" t="s">
        <v>2</v>
      </c>
      <c r="F1" s="252"/>
      <c r="G1" s="10" t="s">
        <v>3</v>
      </c>
      <c r="H1" s="256" t="str">
        <f>'Racers Details'!P2</f>
        <v>Race 1 1/10/19</v>
      </c>
      <c r="I1" s="256" t="str">
        <f>'Racers Details'!P3</f>
        <v>Race 2 5/11/19</v>
      </c>
      <c r="J1" s="256" t="str">
        <f>'Racers Details'!P4</f>
        <v>Race 3 23/11/19</v>
      </c>
      <c r="K1" s="256" t="str">
        <f>'Racers Details'!P5</f>
        <v>Race 4 11/12/19</v>
      </c>
      <c r="L1" s="256" t="str">
        <f>'Racers Details'!P6</f>
        <v>Race 5 18/1/20</v>
      </c>
      <c r="M1" s="283" t="str">
        <f>'Racers Details'!P7</f>
        <v>Race 6 1/2/20</v>
      </c>
      <c r="N1" s="11" t="s">
        <v>9</v>
      </c>
      <c r="O1" s="28"/>
      <c r="P1" s="28"/>
      <c r="Q1" s="253" t="s">
        <v>11</v>
      </c>
      <c r="R1" s="254" t="s">
        <v>23</v>
      </c>
      <c r="S1" s="254" t="s">
        <v>0</v>
      </c>
      <c r="T1" s="254" t="s">
        <v>1</v>
      </c>
      <c r="U1" s="254" t="s">
        <v>2</v>
      </c>
      <c r="V1" s="254"/>
      <c r="W1" s="13" t="s">
        <v>3</v>
      </c>
      <c r="X1" s="260" t="str">
        <f>'Racers Details'!P2</f>
        <v>Race 1 1/10/19</v>
      </c>
      <c r="Y1" s="261" t="str">
        <f>'Racers Details'!P3</f>
        <v>Race 2 5/11/19</v>
      </c>
      <c r="Z1" s="260" t="str">
        <f>'Racers Details'!P4</f>
        <v>Race 3 23/11/19</v>
      </c>
      <c r="AA1" s="260" t="str">
        <f>'Racers Details'!P5</f>
        <v>Race 4 11/12/19</v>
      </c>
      <c r="AB1" s="260" t="str">
        <f>'Racers Details'!P6</f>
        <v>Race 5 18/1/20</v>
      </c>
      <c r="AC1" s="288" t="str">
        <f>'Racers Details'!P7</f>
        <v>Race 6 1/2/20</v>
      </c>
      <c r="AD1" s="14" t="s">
        <v>9</v>
      </c>
    </row>
    <row r="2" spans="1:30" x14ac:dyDescent="0.2">
      <c r="A2" s="19">
        <v>1</v>
      </c>
      <c r="B2" s="34">
        <v>206</v>
      </c>
      <c r="C2" s="214" t="str">
        <f>LOOKUP(B2,'Racers Details'!$A$2:$A$174,'Racers Details'!$B$2:$B$174)</f>
        <v>Verity</v>
      </c>
      <c r="D2" s="214" t="str">
        <f>LOOKUP(B2,'Racers Details'!$A$2:$A$174,'Racers Details'!$C$2:$C$174)</f>
        <v>Garcia</v>
      </c>
      <c r="E2" s="214" t="str">
        <f>LOOKUP(B2,'Racers Details'!$A$2:$A$174,'Racers Details'!$D$2:$D$174)</f>
        <v>Orion Harriers</v>
      </c>
      <c r="F2" s="214"/>
      <c r="G2" s="2">
        <f t="shared" ref="G2:G22" si="0">SUM(H2:M2)</f>
        <v>10</v>
      </c>
      <c r="H2" s="299">
        <v>10</v>
      </c>
      <c r="I2" s="215"/>
      <c r="J2" s="216"/>
      <c r="K2" s="216"/>
      <c r="L2" s="216"/>
      <c r="M2" s="20"/>
      <c r="N2" s="257">
        <f t="shared" ref="N2:N22" si="1">G2-F2</f>
        <v>10</v>
      </c>
      <c r="O2" s="27"/>
      <c r="Q2" s="19">
        <v>1</v>
      </c>
      <c r="R2" s="34">
        <v>201</v>
      </c>
      <c r="S2" s="214" t="str">
        <f>LOOKUP(R2,'Racers Details'!$A$2:$A$174,'Racers Details'!$B$2:$B$174)</f>
        <v>Arthur</v>
      </c>
      <c r="T2" s="214" t="str">
        <f>LOOKUP(R2,'Racers Details'!$A$2:$A$174,'Racers Details'!$C$2:$C$174)</f>
        <v>Ansell</v>
      </c>
      <c r="U2" s="214" t="str">
        <f>LOOKUP(R2,'Racers Details'!$A$2:$A$174,'Racers Details'!$D$2:$D$174)</f>
        <v>Orion Harriers</v>
      </c>
      <c r="V2" s="226"/>
      <c r="W2" s="216">
        <f t="shared" ref="W2:W22" si="2">SUM(X2:AC2)</f>
        <v>10</v>
      </c>
      <c r="X2" s="299">
        <v>10</v>
      </c>
      <c r="Y2" s="216"/>
      <c r="Z2" s="216"/>
      <c r="AA2" s="216"/>
      <c r="AB2" s="215"/>
      <c r="AC2" s="20"/>
      <c r="AD2" s="217">
        <f t="shared" ref="AD2:AD22" si="3">W2-V2</f>
        <v>10</v>
      </c>
    </row>
    <row r="3" spans="1:30" x14ac:dyDescent="0.2">
      <c r="A3" s="19">
        <v>2</v>
      </c>
      <c r="B3" s="34">
        <v>207</v>
      </c>
      <c r="C3" s="214" t="str">
        <f>LOOKUP(B3,'Racers Details'!$A$2:$A$174,'Racers Details'!$B$2:$B$174)</f>
        <v>Sophie</v>
      </c>
      <c r="D3" s="214" t="str">
        <f>LOOKUP(B3,'Racers Details'!$A$2:$A$174,'Racers Details'!$C$2:$C$174)</f>
        <v>Foot</v>
      </c>
      <c r="E3" s="214" t="str">
        <f>LOOKUP(B3,'Racers Details'!$A$2:$A$174,'Racers Details'!$D$2:$D$174)</f>
        <v>Orion Harriers</v>
      </c>
      <c r="F3" s="215"/>
      <c r="G3" s="2">
        <f t="shared" si="0"/>
        <v>9</v>
      </c>
      <c r="H3" s="299">
        <v>9</v>
      </c>
      <c r="I3" s="215"/>
      <c r="J3" s="216"/>
      <c r="K3" s="216"/>
      <c r="L3" s="216"/>
      <c r="M3" s="20"/>
      <c r="N3" s="257">
        <f t="shared" si="1"/>
        <v>9</v>
      </c>
      <c r="O3" s="27"/>
      <c r="Q3" s="19">
        <v>2</v>
      </c>
      <c r="R3" s="34">
        <v>293</v>
      </c>
      <c r="S3" s="214" t="str">
        <f>LOOKUP(R3,'Racers Details'!$A$2:$A$174,'Racers Details'!$B$2:$B$174)</f>
        <v>Henry</v>
      </c>
      <c r="T3" s="214" t="str">
        <f>LOOKUP(R3,'Racers Details'!$A$2:$A$174,'Racers Details'!$C$2:$C$174)</f>
        <v>WILLIAMSON</v>
      </c>
      <c r="U3" s="214" t="str">
        <f>LOOKUP(R3,'Racers Details'!$A$2:$A$174,'Racers Details'!$D$2:$D$174)</f>
        <v>Loughton</v>
      </c>
      <c r="V3" s="226"/>
      <c r="W3" s="216">
        <f t="shared" si="2"/>
        <v>9</v>
      </c>
      <c r="X3" s="299">
        <v>9</v>
      </c>
      <c r="Y3" s="215"/>
      <c r="Z3" s="216"/>
      <c r="AA3" s="216"/>
      <c r="AB3" s="215"/>
      <c r="AC3" s="20"/>
      <c r="AD3" s="217">
        <f t="shared" si="3"/>
        <v>9</v>
      </c>
    </row>
    <row r="4" spans="1:30" x14ac:dyDescent="0.2">
      <c r="A4" s="19">
        <v>3</v>
      </c>
      <c r="B4" s="34">
        <v>210</v>
      </c>
      <c r="C4" s="214" t="str">
        <f>LOOKUP(B4,'Racers Details'!$A$2:$A$174,'Racers Details'!$B$2:$B$174)</f>
        <v>Ciara</v>
      </c>
      <c r="D4" s="214" t="str">
        <f>LOOKUP(B4,'Racers Details'!$A$2:$A$174,'Racers Details'!$C$2:$C$174)</f>
        <v>Pearce</v>
      </c>
      <c r="E4" s="214" t="str">
        <f>LOOKUP(B4,'Racers Details'!$A$2:$A$174,'Racers Details'!$D$2:$D$174)</f>
        <v>Orion Harriers</v>
      </c>
      <c r="F4" s="215"/>
      <c r="G4" s="2">
        <f t="shared" si="0"/>
        <v>8</v>
      </c>
      <c r="H4" s="299">
        <v>8</v>
      </c>
      <c r="I4" s="216"/>
      <c r="J4" s="216"/>
      <c r="K4" s="216"/>
      <c r="L4" s="216"/>
      <c r="M4" s="20"/>
      <c r="N4" s="257">
        <f t="shared" si="1"/>
        <v>8</v>
      </c>
      <c r="O4" s="27"/>
      <c r="Q4" s="19">
        <v>3</v>
      </c>
      <c r="R4" s="34">
        <v>202</v>
      </c>
      <c r="S4" s="214" t="str">
        <f>LOOKUP(R4,'Racers Details'!$A$2:$A$174,'Racers Details'!$B$2:$B$174)</f>
        <v>Owen</v>
      </c>
      <c r="T4" s="214" t="str">
        <f>LOOKUP(R4,'Racers Details'!$A$2:$A$174,'Racers Details'!$C$2:$C$174)</f>
        <v>Keen</v>
      </c>
      <c r="U4" s="214" t="str">
        <f>LOOKUP(R4,'Racers Details'!$A$2:$A$174,'Racers Details'!$D$2:$D$174)</f>
        <v>Orion Harriers</v>
      </c>
      <c r="V4" s="215"/>
      <c r="W4" s="216">
        <f t="shared" si="2"/>
        <v>8</v>
      </c>
      <c r="X4" s="299">
        <v>8</v>
      </c>
      <c r="Y4" s="215"/>
      <c r="Z4" s="216"/>
      <c r="AA4" s="216"/>
      <c r="AB4" s="215"/>
      <c r="AC4" s="216"/>
      <c r="AD4" s="217">
        <f t="shared" si="3"/>
        <v>8</v>
      </c>
    </row>
    <row r="5" spans="1:30" x14ac:dyDescent="0.2">
      <c r="A5" s="19">
        <v>4</v>
      </c>
      <c r="B5" s="34">
        <v>211</v>
      </c>
      <c r="C5" s="214" t="str">
        <f>LOOKUP(B5,'Racers Details'!$A$2:$A$174,'Racers Details'!$B$2:$B$174)</f>
        <v>Libby</v>
      </c>
      <c r="D5" s="214" t="str">
        <f>LOOKUP(B5,'Racers Details'!$A$2:$A$174,'Racers Details'!$C$2:$C$174)</f>
        <v>Gosling</v>
      </c>
      <c r="E5" s="214" t="str">
        <f>LOOKUP(B5,'Racers Details'!$A$2:$A$174,'Racers Details'!$D$2:$D$174)</f>
        <v>Orion Harriers</v>
      </c>
      <c r="F5" s="215"/>
      <c r="G5" s="2">
        <f t="shared" si="0"/>
        <v>7</v>
      </c>
      <c r="H5" s="299">
        <v>7</v>
      </c>
      <c r="I5" s="215"/>
      <c r="J5" s="216"/>
      <c r="K5" s="216"/>
      <c r="L5" s="216"/>
      <c r="M5" s="20"/>
      <c r="N5" s="257">
        <f t="shared" si="1"/>
        <v>7</v>
      </c>
      <c r="O5" s="27"/>
      <c r="Q5" s="19">
        <v>4</v>
      </c>
      <c r="R5" s="34">
        <v>291</v>
      </c>
      <c r="S5" s="214" t="str">
        <f>LOOKUP(R5,'Racers Details'!$A$2:$A$174,'Racers Details'!$B$2:$B$174)</f>
        <v>George</v>
      </c>
      <c r="T5" s="214" t="str">
        <f>LOOKUP(R5,'Racers Details'!$A$2:$A$174,'Racers Details'!$C$2:$C$174)</f>
        <v>ABBOTT</v>
      </c>
      <c r="U5" s="214" t="str">
        <f>LOOKUP(R5,'Racers Details'!$A$2:$A$174,'Racers Details'!$D$2:$D$174)</f>
        <v>Loughton</v>
      </c>
      <c r="V5" s="226"/>
      <c r="W5" s="216">
        <f t="shared" si="2"/>
        <v>7</v>
      </c>
      <c r="X5" s="299">
        <v>7</v>
      </c>
      <c r="Y5" s="215"/>
      <c r="Z5" s="216"/>
      <c r="AA5" s="216"/>
      <c r="AB5" s="215"/>
      <c r="AC5" s="20"/>
      <c r="AD5" s="217">
        <f t="shared" si="3"/>
        <v>7</v>
      </c>
    </row>
    <row r="6" spans="1:30" x14ac:dyDescent="0.2">
      <c r="A6" s="19">
        <v>5</v>
      </c>
      <c r="B6" s="229"/>
      <c r="C6" s="214"/>
      <c r="D6" s="214"/>
      <c r="E6" s="214"/>
      <c r="F6" s="20"/>
      <c r="G6" s="2">
        <f t="shared" si="0"/>
        <v>0</v>
      </c>
      <c r="H6" s="215"/>
      <c r="I6" s="2"/>
      <c r="J6" s="216"/>
      <c r="K6" s="2"/>
      <c r="L6" s="2"/>
      <c r="M6" s="2"/>
      <c r="N6" s="257">
        <f t="shared" si="1"/>
        <v>0</v>
      </c>
      <c r="O6" s="27"/>
      <c r="Q6" s="19">
        <v>5</v>
      </c>
      <c r="R6" s="34">
        <v>292</v>
      </c>
      <c r="S6" s="214" t="str">
        <f>LOOKUP(R6,'Racers Details'!$A$2:$A$174,'Racers Details'!$B$2:$B$174)</f>
        <v>Nathan</v>
      </c>
      <c r="T6" s="214" t="str">
        <f>LOOKUP(R6,'Racers Details'!$A$2:$A$174,'Racers Details'!$C$2:$C$174)</f>
        <v>WAKINSHAW</v>
      </c>
      <c r="U6" s="214" t="str">
        <f>LOOKUP(R6,'Racers Details'!$A$2:$A$174,'Racers Details'!$D$2:$D$174)</f>
        <v>Loughton</v>
      </c>
      <c r="V6" s="226"/>
      <c r="W6" s="216">
        <f t="shared" si="2"/>
        <v>6</v>
      </c>
      <c r="X6" s="299">
        <v>6</v>
      </c>
      <c r="Y6" s="215"/>
      <c r="Z6" s="216"/>
      <c r="AA6" s="216"/>
      <c r="AB6" s="215"/>
      <c r="AC6" s="20"/>
      <c r="AD6" s="217">
        <f t="shared" si="3"/>
        <v>6</v>
      </c>
    </row>
    <row r="7" spans="1:30" x14ac:dyDescent="0.2">
      <c r="A7" s="19">
        <v>6</v>
      </c>
      <c r="B7" s="229"/>
      <c r="C7" s="214"/>
      <c r="D7" s="214"/>
      <c r="E7" s="214"/>
      <c r="F7" s="220"/>
      <c r="G7" s="2">
        <f t="shared" si="0"/>
        <v>0</v>
      </c>
      <c r="H7" s="215"/>
      <c r="I7" s="216"/>
      <c r="J7" s="216"/>
      <c r="K7" s="216"/>
      <c r="L7" s="216"/>
      <c r="M7" s="216"/>
      <c r="N7" s="257">
        <f t="shared" si="1"/>
        <v>0</v>
      </c>
      <c r="O7" s="27"/>
      <c r="Q7" s="19">
        <v>6</v>
      </c>
      <c r="R7" s="34">
        <v>295</v>
      </c>
      <c r="S7" s="214" t="str">
        <f>LOOKUP(R7,'Racers Details'!$A$2:$A$174,'Racers Details'!$B$2:$B$174)</f>
        <v>Joseph</v>
      </c>
      <c r="T7" s="214" t="str">
        <f>LOOKUP(R7,'Racers Details'!$A$2:$A$174,'Racers Details'!$C$2:$C$174)</f>
        <v>JAMES</v>
      </c>
      <c r="U7" s="214" t="str">
        <f>LOOKUP(R7,'Racers Details'!$A$2:$A$174,'Racers Details'!$D$2:$D$174)</f>
        <v>Loughton</v>
      </c>
      <c r="V7" s="226"/>
      <c r="W7" s="216">
        <f t="shared" si="2"/>
        <v>5</v>
      </c>
      <c r="X7" s="299">
        <v>5</v>
      </c>
      <c r="Y7" s="215"/>
      <c r="Z7" s="216"/>
      <c r="AA7" s="216"/>
      <c r="AB7" s="216"/>
      <c r="AC7" s="20"/>
      <c r="AD7" s="217">
        <f t="shared" si="3"/>
        <v>5</v>
      </c>
    </row>
    <row r="8" spans="1:30" x14ac:dyDescent="0.2">
      <c r="A8" s="19">
        <v>7</v>
      </c>
      <c r="B8" s="229"/>
      <c r="C8" s="214"/>
      <c r="D8" s="214"/>
      <c r="E8" s="214"/>
      <c r="F8" s="214"/>
      <c r="G8" s="2">
        <f t="shared" si="0"/>
        <v>0</v>
      </c>
      <c r="H8" s="216"/>
      <c r="I8" s="215"/>
      <c r="J8" s="215"/>
      <c r="K8" s="258"/>
      <c r="L8" s="258"/>
      <c r="M8" s="215"/>
      <c r="N8" s="257">
        <f t="shared" si="1"/>
        <v>0</v>
      </c>
      <c r="O8" s="27"/>
      <c r="Q8" s="19">
        <v>7</v>
      </c>
      <c r="R8" s="229"/>
      <c r="S8" s="214"/>
      <c r="T8" s="214"/>
      <c r="U8" s="214"/>
      <c r="V8" s="226"/>
      <c r="W8" s="216">
        <f t="shared" si="2"/>
        <v>0</v>
      </c>
      <c r="X8" s="215"/>
      <c r="Y8" s="215"/>
      <c r="Z8" s="216"/>
      <c r="AA8" s="216"/>
      <c r="AB8" s="215"/>
      <c r="AC8" s="216"/>
      <c r="AD8" s="217">
        <f t="shared" si="3"/>
        <v>0</v>
      </c>
    </row>
    <row r="9" spans="1:30" x14ac:dyDescent="0.2">
      <c r="A9" s="19">
        <v>8</v>
      </c>
      <c r="B9" s="219"/>
      <c r="C9" s="214"/>
      <c r="D9" s="214"/>
      <c r="E9" s="214"/>
      <c r="F9" s="215"/>
      <c r="G9" s="2">
        <f t="shared" si="0"/>
        <v>0</v>
      </c>
      <c r="H9" s="215"/>
      <c r="I9" s="216"/>
      <c r="J9" s="216"/>
      <c r="K9" s="215"/>
      <c r="L9" s="215"/>
      <c r="M9" s="216"/>
      <c r="N9" s="257">
        <f t="shared" si="1"/>
        <v>0</v>
      </c>
      <c r="O9" s="27"/>
      <c r="Q9" s="19">
        <v>8</v>
      </c>
      <c r="R9" s="263"/>
      <c r="S9" s="214"/>
      <c r="T9" s="214"/>
      <c r="U9" s="214"/>
      <c r="V9" s="226"/>
      <c r="W9" s="216">
        <f t="shared" si="2"/>
        <v>0</v>
      </c>
      <c r="X9" s="215"/>
      <c r="Y9" s="1"/>
      <c r="Z9" s="215"/>
      <c r="AA9" s="215"/>
      <c r="AB9" s="215"/>
      <c r="AC9" s="2"/>
      <c r="AD9" s="217">
        <f t="shared" si="3"/>
        <v>0</v>
      </c>
    </row>
    <row r="10" spans="1:30" x14ac:dyDescent="0.2">
      <c r="A10" s="19">
        <v>9</v>
      </c>
      <c r="B10" s="229"/>
      <c r="C10" s="214"/>
      <c r="D10" s="214"/>
      <c r="E10" s="214"/>
      <c r="F10" s="214"/>
      <c r="G10" s="2">
        <f t="shared" si="0"/>
        <v>0</v>
      </c>
      <c r="H10" s="216"/>
      <c r="I10" s="215"/>
      <c r="J10" s="215"/>
      <c r="K10" s="216"/>
      <c r="L10" s="216"/>
      <c r="M10" s="215"/>
      <c r="N10" s="257">
        <f t="shared" si="1"/>
        <v>0</v>
      </c>
      <c r="O10" s="27"/>
      <c r="Q10" s="19">
        <v>9</v>
      </c>
      <c r="R10" s="229"/>
      <c r="S10" s="214"/>
      <c r="T10" s="214"/>
      <c r="U10" s="214"/>
      <c r="V10" s="226"/>
      <c r="W10" s="216">
        <f t="shared" si="2"/>
        <v>0</v>
      </c>
      <c r="X10" s="215"/>
      <c r="Y10" s="215"/>
      <c r="Z10" s="216"/>
      <c r="AA10" s="216"/>
      <c r="AB10" s="215"/>
      <c r="AC10" s="216"/>
      <c r="AD10" s="217">
        <f t="shared" si="3"/>
        <v>0</v>
      </c>
    </row>
    <row r="11" spans="1:30" x14ac:dyDescent="0.2">
      <c r="A11" s="19">
        <v>10</v>
      </c>
      <c r="B11" s="229"/>
      <c r="C11" s="214"/>
      <c r="D11" s="214"/>
      <c r="E11" s="214"/>
      <c r="F11" s="215"/>
      <c r="G11" s="2">
        <f t="shared" si="0"/>
        <v>0</v>
      </c>
      <c r="H11" s="215"/>
      <c r="I11" s="216"/>
      <c r="J11" s="216"/>
      <c r="K11" s="216"/>
      <c r="L11" s="216"/>
      <c r="M11" s="216"/>
      <c r="N11" s="257">
        <f t="shared" si="1"/>
        <v>0</v>
      </c>
      <c r="O11" s="27"/>
      <c r="Q11" s="19">
        <v>10</v>
      </c>
      <c r="R11" s="263"/>
      <c r="S11" s="214"/>
      <c r="T11" s="214"/>
      <c r="U11" s="214"/>
      <c r="V11" s="226"/>
      <c r="W11" s="216">
        <f t="shared" si="2"/>
        <v>0</v>
      </c>
      <c r="X11" s="214"/>
      <c r="Y11" s="1"/>
      <c r="Z11" s="215"/>
      <c r="AA11" s="215"/>
      <c r="AB11" s="220"/>
      <c r="AC11" s="20"/>
      <c r="AD11" s="217">
        <f t="shared" si="3"/>
        <v>0</v>
      </c>
    </row>
    <row r="12" spans="1:30" x14ac:dyDescent="0.2">
      <c r="A12" s="19">
        <v>11</v>
      </c>
      <c r="B12" s="229"/>
      <c r="C12" s="214"/>
      <c r="D12" s="214"/>
      <c r="E12" s="214"/>
      <c r="F12" s="214"/>
      <c r="G12" s="2">
        <f t="shared" si="0"/>
        <v>0</v>
      </c>
      <c r="H12" s="216"/>
      <c r="I12" s="215"/>
      <c r="J12" s="215"/>
      <c r="K12" s="216"/>
      <c r="L12" s="216"/>
      <c r="M12" s="215"/>
      <c r="N12" s="257">
        <f t="shared" si="1"/>
        <v>0</v>
      </c>
      <c r="O12" s="27"/>
      <c r="Q12" s="19">
        <v>11</v>
      </c>
      <c r="R12" s="229"/>
      <c r="S12" s="214"/>
      <c r="T12" s="214"/>
      <c r="U12" s="214"/>
      <c r="V12" s="214"/>
      <c r="W12" s="216">
        <f t="shared" si="2"/>
        <v>0</v>
      </c>
      <c r="X12" s="214"/>
      <c r="Y12" s="214"/>
      <c r="Z12" s="215"/>
      <c r="AA12" s="215"/>
      <c r="AB12" s="215"/>
      <c r="AC12" s="268"/>
      <c r="AD12" s="217">
        <f t="shared" si="3"/>
        <v>0</v>
      </c>
    </row>
    <row r="13" spans="1:30" x14ac:dyDescent="0.2">
      <c r="A13" s="19">
        <v>12</v>
      </c>
      <c r="B13" s="263"/>
      <c r="C13" s="214"/>
      <c r="D13" s="214"/>
      <c r="E13" s="214"/>
      <c r="F13" s="214"/>
      <c r="G13" s="2">
        <f t="shared" si="0"/>
        <v>0</v>
      </c>
      <c r="H13" s="216"/>
      <c r="I13" s="215"/>
      <c r="J13" s="215"/>
      <c r="K13" s="216"/>
      <c r="L13" s="216"/>
      <c r="M13" s="2"/>
      <c r="N13" s="257">
        <f t="shared" si="1"/>
        <v>0</v>
      </c>
      <c r="O13" s="27"/>
      <c r="Q13" s="19">
        <v>12</v>
      </c>
      <c r="R13" s="229"/>
      <c r="S13" s="214"/>
      <c r="T13" s="214"/>
      <c r="U13" s="214"/>
      <c r="V13" s="226"/>
      <c r="W13" s="216">
        <f t="shared" si="2"/>
        <v>0</v>
      </c>
      <c r="X13" s="214"/>
      <c r="Y13" s="1"/>
      <c r="Z13" s="215"/>
      <c r="AA13" s="215"/>
      <c r="AB13" s="215"/>
      <c r="AC13" s="20"/>
      <c r="AD13" s="217">
        <f t="shared" si="3"/>
        <v>0</v>
      </c>
    </row>
    <row r="14" spans="1:30" x14ac:dyDescent="0.2">
      <c r="A14" s="19">
        <v>13</v>
      </c>
      <c r="B14" s="263"/>
      <c r="C14" s="214"/>
      <c r="D14" s="214"/>
      <c r="E14" s="214"/>
      <c r="F14" s="215"/>
      <c r="G14" s="2">
        <f t="shared" si="0"/>
        <v>0</v>
      </c>
      <c r="H14" s="215"/>
      <c r="I14" s="215" t="s">
        <v>20</v>
      </c>
      <c r="J14" s="215" t="s">
        <v>20</v>
      </c>
      <c r="K14" s="216"/>
      <c r="L14" s="216"/>
      <c r="M14" s="2"/>
      <c r="N14" s="257">
        <f t="shared" si="1"/>
        <v>0</v>
      </c>
      <c r="O14" s="27"/>
      <c r="Q14" s="19">
        <v>13</v>
      </c>
      <c r="R14" s="229"/>
      <c r="S14" s="214"/>
      <c r="T14" s="214"/>
      <c r="U14" s="214"/>
      <c r="V14" s="226"/>
      <c r="W14" s="216">
        <f t="shared" si="2"/>
        <v>0</v>
      </c>
      <c r="X14" s="215"/>
      <c r="Y14" s="216"/>
      <c r="Z14" s="215"/>
      <c r="AA14" s="215"/>
      <c r="AB14" s="216"/>
      <c r="AC14" s="2"/>
      <c r="AD14" s="217">
        <f t="shared" si="3"/>
        <v>0</v>
      </c>
    </row>
    <row r="15" spans="1:30" x14ac:dyDescent="0.2">
      <c r="A15" s="19">
        <v>14</v>
      </c>
      <c r="B15" s="263"/>
      <c r="C15" s="214"/>
      <c r="D15" s="214"/>
      <c r="E15" s="214"/>
      <c r="F15" s="215"/>
      <c r="G15" s="2">
        <f t="shared" si="0"/>
        <v>0</v>
      </c>
      <c r="H15" s="215"/>
      <c r="I15" s="216"/>
      <c r="J15" s="215" t="s">
        <v>20</v>
      </c>
      <c r="K15" s="216"/>
      <c r="L15" s="216"/>
      <c r="M15" s="2"/>
      <c r="N15" s="257">
        <f t="shared" si="1"/>
        <v>0</v>
      </c>
      <c r="O15" s="27"/>
      <c r="Q15" s="19">
        <v>14</v>
      </c>
      <c r="R15" s="263"/>
      <c r="S15" s="214"/>
      <c r="T15" s="214"/>
      <c r="U15" s="214"/>
      <c r="V15" s="226"/>
      <c r="W15" s="216">
        <f t="shared" si="2"/>
        <v>0</v>
      </c>
      <c r="X15" s="214"/>
      <c r="Y15" s="215"/>
      <c r="Z15" s="215"/>
      <c r="AA15" s="215"/>
      <c r="AB15" s="215"/>
      <c r="AC15" s="20"/>
      <c r="AD15" s="217">
        <f t="shared" si="3"/>
        <v>0</v>
      </c>
    </row>
    <row r="16" spans="1:30" x14ac:dyDescent="0.2">
      <c r="A16" s="19">
        <v>15</v>
      </c>
      <c r="B16" s="263"/>
      <c r="C16" s="214"/>
      <c r="D16" s="214"/>
      <c r="E16" s="214"/>
      <c r="F16" s="214"/>
      <c r="G16" s="2">
        <f t="shared" si="0"/>
        <v>0</v>
      </c>
      <c r="H16" s="216"/>
      <c r="I16" s="2"/>
      <c r="J16" s="215" t="s">
        <v>20</v>
      </c>
      <c r="K16" s="216"/>
      <c r="L16" s="216"/>
      <c r="M16" s="2"/>
      <c r="N16" s="257">
        <f t="shared" si="1"/>
        <v>0</v>
      </c>
      <c r="O16" s="27"/>
      <c r="Q16" s="19">
        <v>15</v>
      </c>
      <c r="R16" s="229"/>
      <c r="S16" s="214"/>
      <c r="T16" s="214"/>
      <c r="U16" s="214"/>
      <c r="V16" s="226"/>
      <c r="W16" s="216">
        <f t="shared" si="2"/>
        <v>0</v>
      </c>
      <c r="X16" s="214"/>
      <c r="Y16" s="214"/>
      <c r="Z16" s="215"/>
      <c r="AA16" s="215"/>
      <c r="AB16" s="215"/>
      <c r="AC16" s="20"/>
      <c r="AD16" s="217">
        <f t="shared" si="3"/>
        <v>0</v>
      </c>
    </row>
    <row r="17" spans="1:30" x14ac:dyDescent="0.2">
      <c r="A17" s="19">
        <v>16</v>
      </c>
      <c r="B17" s="229" t="s">
        <v>20</v>
      </c>
      <c r="C17" s="214"/>
      <c r="D17" s="214"/>
      <c r="E17" s="214"/>
      <c r="F17" s="214"/>
      <c r="G17" s="2">
        <f t="shared" si="0"/>
        <v>0</v>
      </c>
      <c r="H17" s="216"/>
      <c r="I17" s="2"/>
      <c r="J17" s="215" t="s">
        <v>20</v>
      </c>
      <c r="K17" s="215"/>
      <c r="L17" s="215"/>
      <c r="M17" s="216"/>
      <c r="N17" s="257">
        <f t="shared" si="1"/>
        <v>0</v>
      </c>
      <c r="O17" s="27"/>
      <c r="Q17" s="19">
        <v>16</v>
      </c>
      <c r="R17" s="263"/>
      <c r="S17" s="214"/>
      <c r="T17" s="214"/>
      <c r="U17" s="214"/>
      <c r="V17" s="226"/>
      <c r="W17" s="216">
        <f t="shared" si="2"/>
        <v>0</v>
      </c>
      <c r="X17" s="215"/>
      <c r="Y17" s="215"/>
      <c r="Z17" s="215"/>
      <c r="AA17" s="215"/>
      <c r="AB17" s="220"/>
      <c r="AC17" s="268"/>
      <c r="AD17" s="217">
        <f t="shared" si="3"/>
        <v>0</v>
      </c>
    </row>
    <row r="18" spans="1:30" x14ac:dyDescent="0.2">
      <c r="A18" s="19">
        <v>17</v>
      </c>
      <c r="B18" s="229" t="s">
        <v>20</v>
      </c>
      <c r="C18" s="214"/>
      <c r="D18" s="214"/>
      <c r="E18" s="214"/>
      <c r="F18" s="215"/>
      <c r="G18" s="2">
        <f t="shared" si="0"/>
        <v>0</v>
      </c>
      <c r="H18" s="216"/>
      <c r="I18" s="2"/>
      <c r="J18" s="215" t="s">
        <v>20</v>
      </c>
      <c r="K18" s="215"/>
      <c r="L18" s="215"/>
      <c r="M18" s="216"/>
      <c r="N18" s="257">
        <f t="shared" si="1"/>
        <v>0</v>
      </c>
      <c r="O18" s="27"/>
      <c r="Q18" s="19">
        <v>17</v>
      </c>
      <c r="R18" s="263"/>
      <c r="S18" s="214"/>
      <c r="T18" s="214"/>
      <c r="U18" s="214"/>
      <c r="V18" s="226"/>
      <c r="W18" s="216">
        <f t="shared" si="2"/>
        <v>0</v>
      </c>
      <c r="X18" s="215"/>
      <c r="Y18" s="1"/>
      <c r="Z18" s="215" t="s">
        <v>20</v>
      </c>
      <c r="AA18" s="215"/>
      <c r="AB18" s="220"/>
      <c r="AC18" s="268"/>
      <c r="AD18" s="217">
        <f t="shared" si="3"/>
        <v>0</v>
      </c>
    </row>
    <row r="19" spans="1:30" x14ac:dyDescent="0.2">
      <c r="A19" s="19">
        <v>18</v>
      </c>
      <c r="B19" s="219"/>
      <c r="C19" s="214"/>
      <c r="D19" s="214"/>
      <c r="E19" s="214"/>
      <c r="F19" s="214"/>
      <c r="G19" s="2">
        <f t="shared" si="0"/>
        <v>0</v>
      </c>
      <c r="H19" s="216"/>
      <c r="I19" s="215"/>
      <c r="J19" s="216"/>
      <c r="K19" s="216"/>
      <c r="L19" s="216"/>
      <c r="M19" s="215"/>
      <c r="N19" s="257">
        <f t="shared" si="1"/>
        <v>0</v>
      </c>
      <c r="O19" s="27"/>
      <c r="Q19" s="19">
        <v>18</v>
      </c>
      <c r="R19" s="263"/>
      <c r="S19" s="214"/>
      <c r="T19" s="214"/>
      <c r="U19" s="214"/>
      <c r="V19" s="226"/>
      <c r="W19" s="216">
        <f t="shared" si="2"/>
        <v>0</v>
      </c>
      <c r="X19" s="214"/>
      <c r="Y19" s="1"/>
      <c r="Z19" s="215" t="s">
        <v>20</v>
      </c>
      <c r="AA19" s="215"/>
      <c r="AB19" s="220"/>
      <c r="AC19" s="268"/>
      <c r="AD19" s="217">
        <f t="shared" si="3"/>
        <v>0</v>
      </c>
    </row>
    <row r="20" spans="1:30" x14ac:dyDescent="0.2">
      <c r="A20" s="19">
        <v>19</v>
      </c>
      <c r="B20" s="266"/>
      <c r="C20" s="214"/>
      <c r="D20" s="214"/>
      <c r="E20" s="214"/>
      <c r="F20" s="1"/>
      <c r="G20" s="2">
        <f t="shared" si="0"/>
        <v>0</v>
      </c>
      <c r="H20" s="2"/>
      <c r="I20" s="20"/>
      <c r="J20" s="216"/>
      <c r="K20" s="2"/>
      <c r="L20" s="2"/>
      <c r="M20" s="2"/>
      <c r="N20" s="257">
        <f t="shared" si="1"/>
        <v>0</v>
      </c>
      <c r="O20" s="27"/>
      <c r="Q20" s="19">
        <v>19</v>
      </c>
      <c r="R20" s="263"/>
      <c r="S20" s="214"/>
      <c r="T20" s="214"/>
      <c r="U20" s="214"/>
      <c r="V20" s="226"/>
      <c r="W20" s="216">
        <f t="shared" si="2"/>
        <v>0</v>
      </c>
      <c r="X20" s="215"/>
      <c r="Y20" s="215" t="s">
        <v>20</v>
      </c>
      <c r="Z20" s="215">
        <v>0</v>
      </c>
      <c r="AA20" s="215"/>
      <c r="AB20" s="220"/>
      <c r="AC20" s="268"/>
      <c r="AD20" s="217">
        <f t="shared" si="3"/>
        <v>0</v>
      </c>
    </row>
    <row r="21" spans="1:30" x14ac:dyDescent="0.2">
      <c r="A21" s="19">
        <v>20</v>
      </c>
      <c r="B21" s="20"/>
      <c r="C21" s="214"/>
      <c r="D21" s="214"/>
      <c r="E21" s="214"/>
      <c r="F21" s="1"/>
      <c r="G21" s="2">
        <f t="shared" si="0"/>
        <v>0</v>
      </c>
      <c r="H21" s="2"/>
      <c r="I21" s="2"/>
      <c r="J21" s="2"/>
      <c r="K21" s="2"/>
      <c r="L21" s="2"/>
      <c r="M21" s="2"/>
      <c r="N21" s="257">
        <f t="shared" si="1"/>
        <v>0</v>
      </c>
      <c r="O21" s="27"/>
      <c r="Q21" s="19">
        <v>20</v>
      </c>
      <c r="R21" s="263"/>
      <c r="S21" s="214"/>
      <c r="T21" s="214"/>
      <c r="U21" s="214"/>
      <c r="V21" s="214"/>
      <c r="W21" s="216">
        <f t="shared" si="2"/>
        <v>0</v>
      </c>
      <c r="X21" s="214"/>
      <c r="Y21" s="214"/>
      <c r="Z21" s="214"/>
      <c r="AA21" s="214"/>
      <c r="AB21" s="220"/>
      <c r="AC21" s="269"/>
      <c r="AD21" s="217">
        <f t="shared" si="3"/>
        <v>0</v>
      </c>
    </row>
    <row r="22" spans="1:30" x14ac:dyDescent="0.2">
      <c r="A22" s="22">
        <v>21</v>
      </c>
      <c r="B22" s="267"/>
      <c r="C22" s="223"/>
      <c r="D22" s="223"/>
      <c r="E22" s="223"/>
      <c r="F22" s="231"/>
      <c r="G22" s="3">
        <f t="shared" si="0"/>
        <v>0</v>
      </c>
      <c r="H22" s="3"/>
      <c r="I22" s="3"/>
      <c r="J22" s="3"/>
      <c r="K22" s="3"/>
      <c r="L22" s="3"/>
      <c r="M22" s="3"/>
      <c r="N22" s="259">
        <f t="shared" si="1"/>
        <v>0</v>
      </c>
      <c r="O22" s="27"/>
      <c r="Q22" s="22">
        <v>21</v>
      </c>
      <c r="R22" s="270"/>
      <c r="S22" s="223"/>
      <c r="T22" s="223"/>
      <c r="U22" s="223"/>
      <c r="V22" s="230"/>
      <c r="W22" s="224">
        <f t="shared" si="2"/>
        <v>0</v>
      </c>
      <c r="X22" s="224"/>
      <c r="Y22" s="231"/>
      <c r="Z22" s="271" t="s">
        <v>20</v>
      </c>
      <c r="AA22" s="271"/>
      <c r="AB22" s="232"/>
      <c r="AC22" s="224"/>
      <c r="AD22" s="225">
        <f t="shared" si="3"/>
        <v>0</v>
      </c>
    </row>
    <row r="23" spans="1:30" x14ac:dyDescent="0.2">
      <c r="Q23" s="12"/>
    </row>
    <row r="24" spans="1:30" x14ac:dyDescent="0.2">
      <c r="Q24" s="12"/>
    </row>
    <row r="25" spans="1:30" x14ac:dyDescent="0.2">
      <c r="Q25" s="12"/>
    </row>
    <row r="26" spans="1:30" x14ac:dyDescent="0.2">
      <c r="Q26" s="12"/>
    </row>
    <row r="27" spans="1:30" x14ac:dyDescent="0.2">
      <c r="Q27" s="12"/>
    </row>
    <row r="28" spans="1:30" x14ac:dyDescent="0.2">
      <c r="Q28" s="12"/>
    </row>
    <row r="29" spans="1:30" x14ac:dyDescent="0.2">
      <c r="Q29" s="12"/>
    </row>
    <row r="30" spans="1:30" x14ac:dyDescent="0.2">
      <c r="Q30" s="12"/>
    </row>
    <row r="31" spans="1:30" x14ac:dyDescent="0.2">
      <c r="Q31" s="12"/>
    </row>
    <row r="32" spans="1:30" x14ac:dyDescent="0.2">
      <c r="Q32" s="12"/>
    </row>
    <row r="33" spans="1:30" x14ac:dyDescent="0.2">
      <c r="S33" s="7"/>
      <c r="T33" s="7"/>
      <c r="U33" s="7"/>
      <c r="V33" s="7"/>
      <c r="W33" s="7"/>
      <c r="X33" s="7"/>
      <c r="Y33" s="7"/>
      <c r="Z33" s="7"/>
      <c r="AA33" s="7"/>
    </row>
    <row r="34" spans="1:30" x14ac:dyDescent="0.2">
      <c r="C34" s="8" t="s">
        <v>60</v>
      </c>
      <c r="R34" s="9"/>
      <c r="T34" s="8" t="s">
        <v>61</v>
      </c>
      <c r="X34" s="5"/>
      <c r="Y34" s="5"/>
      <c r="Z34" s="5"/>
      <c r="AA34" s="5"/>
      <c r="AB34" s="5"/>
      <c r="AC34" s="5"/>
      <c r="AD34" s="5"/>
    </row>
    <row r="35" spans="1:30" ht="40.5" x14ac:dyDescent="0.2">
      <c r="C35" s="112" t="s">
        <v>24</v>
      </c>
      <c r="D35" s="113" t="s">
        <v>2</v>
      </c>
      <c r="E35" s="113"/>
      <c r="F35" s="113" t="s">
        <v>3</v>
      </c>
      <c r="G35" s="113" t="s">
        <v>4</v>
      </c>
      <c r="H35" s="113" t="s">
        <v>5</v>
      </c>
      <c r="I35" s="113" t="s">
        <v>6</v>
      </c>
      <c r="J35" s="113" t="s">
        <v>7</v>
      </c>
      <c r="K35" s="113" t="s">
        <v>8</v>
      </c>
      <c r="L35" s="113" t="s">
        <v>118</v>
      </c>
      <c r="M35" s="114" t="s">
        <v>9</v>
      </c>
      <c r="S35" s="41" t="s">
        <v>24</v>
      </c>
      <c r="T35" s="42" t="s">
        <v>2</v>
      </c>
      <c r="U35" s="43"/>
      <c r="V35" s="13" t="s">
        <v>3</v>
      </c>
      <c r="W35" s="13" t="s">
        <v>4</v>
      </c>
      <c r="X35" s="13" t="s">
        <v>5</v>
      </c>
      <c r="Y35" s="13" t="s">
        <v>6</v>
      </c>
      <c r="Z35" s="13" t="s">
        <v>7</v>
      </c>
      <c r="AA35" s="13" t="s">
        <v>8</v>
      </c>
      <c r="AB35" s="13" t="s">
        <v>118</v>
      </c>
      <c r="AC35" s="14" t="s">
        <v>9</v>
      </c>
    </row>
    <row r="36" spans="1:30" x14ac:dyDescent="0.2">
      <c r="C36" s="87">
        <v>1</v>
      </c>
      <c r="D36" s="88" t="s">
        <v>13</v>
      </c>
      <c r="E36" s="48"/>
      <c r="F36" s="54">
        <f t="shared" ref="F36:F42" si="4">SUM(G36:K36)</f>
        <v>10</v>
      </c>
      <c r="G36" s="54">
        <v>10</v>
      </c>
      <c r="H36" s="54"/>
      <c r="I36" s="54"/>
      <c r="J36" s="54"/>
      <c r="K36" s="54"/>
      <c r="L36" s="297"/>
      <c r="M36" s="89">
        <f t="shared" ref="M36:M42" si="5">F36-E36</f>
        <v>10</v>
      </c>
      <c r="S36" s="19">
        <v>1</v>
      </c>
      <c r="T36" s="38" t="s">
        <v>18</v>
      </c>
      <c r="U36" s="30"/>
      <c r="V36" s="2">
        <f t="shared" ref="V36:V43" si="6">SUM(W36:AB36)</f>
        <v>10</v>
      </c>
      <c r="W36" s="2">
        <v>10</v>
      </c>
      <c r="X36" s="2"/>
      <c r="Y36" s="2"/>
      <c r="Z36" s="2"/>
      <c r="AA36" s="2"/>
      <c r="AB36" s="2"/>
      <c r="AC36" s="36">
        <f t="shared" ref="AC36:AC43" si="7">V36-U36</f>
        <v>10</v>
      </c>
    </row>
    <row r="37" spans="1:30" x14ac:dyDescent="0.2">
      <c r="C37" s="87">
        <v>2</v>
      </c>
      <c r="D37" s="88" t="s">
        <v>12</v>
      </c>
      <c r="E37" s="48"/>
      <c r="F37" s="54">
        <f t="shared" si="4"/>
        <v>0</v>
      </c>
      <c r="G37" s="54"/>
      <c r="H37" s="54"/>
      <c r="I37" s="54"/>
      <c r="J37" s="54"/>
      <c r="K37" s="54"/>
      <c r="L37" s="297"/>
      <c r="M37" s="89">
        <f t="shared" si="5"/>
        <v>0</v>
      </c>
      <c r="S37" s="19">
        <v>2</v>
      </c>
      <c r="T37" s="38" t="s">
        <v>13</v>
      </c>
      <c r="U37" s="30"/>
      <c r="V37" s="2">
        <f t="shared" si="6"/>
        <v>9</v>
      </c>
      <c r="W37" s="2">
        <v>9</v>
      </c>
      <c r="X37" s="2"/>
      <c r="Y37" s="2"/>
      <c r="Z37" s="2"/>
      <c r="AA37" s="2"/>
      <c r="AB37" s="2"/>
      <c r="AC37" s="36">
        <f t="shared" si="7"/>
        <v>9</v>
      </c>
    </row>
    <row r="38" spans="1:30" x14ac:dyDescent="0.2">
      <c r="C38" s="87">
        <v>3</v>
      </c>
      <c r="D38" s="88" t="s">
        <v>16</v>
      </c>
      <c r="E38" s="48"/>
      <c r="F38" s="54">
        <f t="shared" si="4"/>
        <v>0</v>
      </c>
      <c r="G38" s="54"/>
      <c r="H38" s="54"/>
      <c r="I38" s="54"/>
      <c r="J38" s="54"/>
      <c r="K38" s="54"/>
      <c r="L38" s="297"/>
      <c r="M38" s="89">
        <f t="shared" si="5"/>
        <v>0</v>
      </c>
      <c r="S38" s="19">
        <v>3</v>
      </c>
      <c r="T38" s="38" t="s">
        <v>14</v>
      </c>
      <c r="U38" s="30"/>
      <c r="V38" s="2">
        <f t="shared" si="6"/>
        <v>0</v>
      </c>
      <c r="W38" s="2"/>
      <c r="X38" s="2"/>
      <c r="Y38" s="2"/>
      <c r="Z38" s="2"/>
      <c r="AA38" s="2"/>
      <c r="AB38" s="2"/>
      <c r="AC38" s="36">
        <f t="shared" si="7"/>
        <v>0</v>
      </c>
    </row>
    <row r="39" spans="1:30" x14ac:dyDescent="0.2">
      <c r="C39" s="87">
        <v>4</v>
      </c>
      <c r="D39" s="88" t="s">
        <v>14</v>
      </c>
      <c r="E39" s="48"/>
      <c r="F39" s="54">
        <f t="shared" si="4"/>
        <v>0</v>
      </c>
      <c r="G39" s="54"/>
      <c r="H39" s="54"/>
      <c r="I39" s="54"/>
      <c r="J39" s="54"/>
      <c r="K39" s="54"/>
      <c r="L39" s="297"/>
      <c r="M39" s="89">
        <f t="shared" si="5"/>
        <v>0</v>
      </c>
      <c r="S39" s="19">
        <v>4</v>
      </c>
      <c r="T39" s="38" t="s">
        <v>65</v>
      </c>
      <c r="U39" s="30"/>
      <c r="V39" s="2">
        <f t="shared" si="6"/>
        <v>0</v>
      </c>
      <c r="W39" s="2"/>
      <c r="X39" s="2"/>
      <c r="Y39" s="2"/>
      <c r="Z39" s="2"/>
      <c r="AA39" s="2"/>
      <c r="AB39" s="2"/>
      <c r="AC39" s="36">
        <f t="shared" si="7"/>
        <v>0</v>
      </c>
    </row>
    <row r="40" spans="1:30" x14ac:dyDescent="0.2">
      <c r="C40" s="87">
        <v>5</v>
      </c>
      <c r="D40" s="88" t="s">
        <v>15</v>
      </c>
      <c r="E40" s="48"/>
      <c r="F40" s="54">
        <f t="shared" si="4"/>
        <v>0</v>
      </c>
      <c r="G40" s="54"/>
      <c r="H40" s="54"/>
      <c r="I40" s="54"/>
      <c r="J40" s="54"/>
      <c r="K40" s="54"/>
      <c r="L40" s="297"/>
      <c r="M40" s="89">
        <f t="shared" si="5"/>
        <v>0</v>
      </c>
      <c r="S40" s="19">
        <v>5</v>
      </c>
      <c r="T40" s="38" t="s">
        <v>16</v>
      </c>
      <c r="U40" s="30"/>
      <c r="V40" s="2">
        <f t="shared" si="6"/>
        <v>0</v>
      </c>
      <c r="W40" s="2"/>
      <c r="X40" s="2"/>
      <c r="Y40" s="2"/>
      <c r="Z40" s="2"/>
      <c r="AA40" s="2"/>
      <c r="AB40" s="2"/>
      <c r="AC40" s="36">
        <f t="shared" si="7"/>
        <v>0</v>
      </c>
    </row>
    <row r="41" spans="1:30" x14ac:dyDescent="0.2">
      <c r="C41" s="87">
        <v>6</v>
      </c>
      <c r="D41" s="88" t="s">
        <v>17</v>
      </c>
      <c r="E41" s="48"/>
      <c r="F41" s="54">
        <f t="shared" si="4"/>
        <v>0</v>
      </c>
      <c r="G41" s="54"/>
      <c r="H41" s="54"/>
      <c r="I41" s="54"/>
      <c r="J41" s="54"/>
      <c r="K41" s="54"/>
      <c r="L41" s="297"/>
      <c r="M41" s="89">
        <f t="shared" si="5"/>
        <v>0</v>
      </c>
      <c r="S41" s="19">
        <v>6</v>
      </c>
      <c r="T41" s="38" t="s">
        <v>12</v>
      </c>
      <c r="U41" s="30"/>
      <c r="V41" s="2">
        <f t="shared" si="6"/>
        <v>0</v>
      </c>
      <c r="W41" s="2"/>
      <c r="X41" s="2"/>
      <c r="Y41" s="2"/>
      <c r="Z41" s="2"/>
      <c r="AA41" s="2"/>
      <c r="AB41" s="2"/>
      <c r="AC41" s="36">
        <f t="shared" si="7"/>
        <v>0</v>
      </c>
    </row>
    <row r="42" spans="1:30" x14ac:dyDescent="0.2">
      <c r="C42" s="90">
        <v>7</v>
      </c>
      <c r="D42" s="91" t="s">
        <v>18</v>
      </c>
      <c r="E42" s="92"/>
      <c r="F42" s="93">
        <f t="shared" si="4"/>
        <v>0</v>
      </c>
      <c r="G42" s="93"/>
      <c r="H42" s="93"/>
      <c r="I42" s="93"/>
      <c r="J42" s="93"/>
      <c r="K42" s="93"/>
      <c r="L42" s="298"/>
      <c r="M42" s="94">
        <f t="shared" si="5"/>
        <v>0</v>
      </c>
      <c r="S42" s="205">
        <v>7</v>
      </c>
      <c r="T42" s="206" t="s">
        <v>15</v>
      </c>
      <c r="U42" s="207"/>
      <c r="V42" s="2">
        <f t="shared" si="6"/>
        <v>0</v>
      </c>
      <c r="W42" s="208"/>
      <c r="X42" s="208"/>
      <c r="Y42" s="208"/>
      <c r="Z42" s="208"/>
      <c r="AA42" s="208"/>
      <c r="AB42" s="208"/>
      <c r="AC42" s="36">
        <f t="shared" si="7"/>
        <v>0</v>
      </c>
    </row>
    <row r="43" spans="1:30" x14ac:dyDescent="0.2">
      <c r="S43" s="22">
        <v>8</v>
      </c>
      <c r="T43" s="39" t="s">
        <v>17</v>
      </c>
      <c r="U43" s="31"/>
      <c r="V43" s="3">
        <f t="shared" si="6"/>
        <v>0</v>
      </c>
      <c r="W43" s="3"/>
      <c r="X43" s="3"/>
      <c r="Y43" s="3"/>
      <c r="Z43" s="3"/>
      <c r="AA43" s="3"/>
      <c r="AB43" s="3"/>
      <c r="AC43" s="37">
        <f t="shared" si="7"/>
        <v>0</v>
      </c>
    </row>
    <row r="44" spans="1:30" x14ac:dyDescent="0.2">
      <c r="C44" s="7"/>
      <c r="D44" s="7"/>
      <c r="E44" s="7"/>
      <c r="F44" s="7"/>
      <c r="G44" s="7"/>
      <c r="H44" s="7"/>
      <c r="I44" s="7"/>
      <c r="J44" s="7"/>
      <c r="K44" s="7"/>
      <c r="L44" s="7"/>
      <c r="M44" s="7"/>
      <c r="N44" s="7"/>
      <c r="O44" s="7"/>
      <c r="S44" s="7"/>
      <c r="T44" s="7"/>
      <c r="U44" s="7"/>
      <c r="V44" s="7"/>
      <c r="W44" s="7"/>
      <c r="X44" s="7"/>
      <c r="Y44" s="7"/>
      <c r="Z44" s="7"/>
      <c r="AA44" s="7"/>
    </row>
    <row r="46" spans="1:30" x14ac:dyDescent="0.2">
      <c r="A46" s="24"/>
    </row>
  </sheetData>
  <sortState xmlns:xlrd2="http://schemas.microsoft.com/office/spreadsheetml/2017/richdata2" ref="T35:AC43">
    <sortCondition descending="1" ref="AC35:AC43"/>
  </sortState>
  <pageMargins left="0" right="0" top="1.9685039370078741" bottom="0" header="7.874015748031496E-2" footer="0"/>
  <pageSetup paperSize="9" scale="99" fitToWidth="2" fitToHeight="2" orientation="portrait" r:id="rId1"/>
  <headerFooter alignWithMargins="0">
    <oddHeader>&amp;L&amp;"Arial,Bold"&amp;12&amp;A&amp;C
&amp;G&amp;R&amp;D</oddHeader>
  </headerFooter>
  <rowBreaks count="1" manualBreakCount="1">
    <brk id="43" max="30" man="1"/>
  </rowBreaks>
  <colBreaks count="1" manualBreakCount="1">
    <brk id="15" max="48"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F41"/>
  <sheetViews>
    <sheetView showZeros="0" view="pageBreakPreview" zoomScale="80" zoomScaleNormal="100" zoomScaleSheetLayoutView="80" workbookViewId="0">
      <selection activeCell="H39" sqref="H39"/>
    </sheetView>
  </sheetViews>
  <sheetFormatPr defaultColWidth="11.42578125" defaultRowHeight="12.75" x14ac:dyDescent="0.2"/>
  <cols>
    <col min="1" max="1" width="4.140625" style="160" customWidth="1"/>
    <col min="2" max="2" width="5.140625" style="160" customWidth="1"/>
    <col min="3" max="3" width="12" style="161" customWidth="1"/>
    <col min="4" max="4" width="12.140625" style="161" customWidth="1"/>
    <col min="5" max="5" width="14.5703125" style="161" bestFit="1" customWidth="1"/>
    <col min="6" max="6" width="2" style="161" customWidth="1"/>
    <col min="7" max="7" width="4.42578125" style="157" bestFit="1" customWidth="1"/>
    <col min="8" max="8" width="6" style="157" bestFit="1" customWidth="1"/>
    <col min="9" max="12" width="5.85546875" style="157" bestFit="1" customWidth="1"/>
    <col min="13" max="13" width="5.85546875" style="157" customWidth="1"/>
    <col min="14" max="14" width="5.42578125" style="157" bestFit="1" customWidth="1"/>
    <col min="15" max="15" width="3" style="157" bestFit="1" customWidth="1"/>
    <col min="16" max="16" width="4" style="155" customWidth="1"/>
    <col min="17" max="17" width="4" style="160" bestFit="1" customWidth="1"/>
    <col min="18" max="18" width="5.140625" style="161" bestFit="1" customWidth="1"/>
    <col min="19" max="19" width="8.140625" style="161" bestFit="1" customWidth="1"/>
    <col min="20" max="20" width="10.28515625" style="161" customWidth="1"/>
    <col min="21" max="21" width="17.42578125" style="161" customWidth="1"/>
    <col min="22" max="22" width="3.7109375" style="161" customWidth="1"/>
    <col min="23" max="23" width="4" style="161" customWidth="1"/>
    <col min="24" max="26" width="5.140625" style="161" customWidth="1"/>
    <col min="27" max="31" width="5.140625" style="156" customWidth="1"/>
    <col min="32" max="32" width="5.140625" style="159" customWidth="1"/>
    <col min="33" max="16384" width="11.42578125" style="156"/>
  </cols>
  <sheetData>
    <row r="1" spans="1:32" s="153" customFormat="1" ht="59.25" customHeight="1" x14ac:dyDescent="0.2">
      <c r="A1" s="233" t="s">
        <v>11</v>
      </c>
      <c r="B1" s="234" t="s">
        <v>23</v>
      </c>
      <c r="C1" s="234" t="s">
        <v>0</v>
      </c>
      <c r="D1" s="234" t="s">
        <v>1</v>
      </c>
      <c r="E1" s="234" t="s">
        <v>2</v>
      </c>
      <c r="F1" s="234"/>
      <c r="G1" s="168" t="s">
        <v>3</v>
      </c>
      <c r="H1" s="256" t="str">
        <f>'Racers Details'!P2</f>
        <v>Race 1 1/10/19</v>
      </c>
      <c r="I1" s="256" t="str">
        <f>'Racers Details'!P3</f>
        <v>Race 2 5/11/19</v>
      </c>
      <c r="J1" s="256" t="str">
        <f>'Racers Details'!P4</f>
        <v>Race 3 23/11/19</v>
      </c>
      <c r="K1" s="256" t="str">
        <f>'Racers Details'!P5</f>
        <v>Race 4 11/12/19</v>
      </c>
      <c r="L1" s="256" t="str">
        <f>'Racers Details'!P6</f>
        <v>Race 5 18/1/20</v>
      </c>
      <c r="M1" s="283" t="str">
        <f>'Racers Details'!P7</f>
        <v>Race 6 1/2/20</v>
      </c>
      <c r="N1" s="169" t="s">
        <v>9</v>
      </c>
      <c r="O1" s="152"/>
      <c r="P1" s="152"/>
      <c r="Q1" s="246" t="s">
        <v>11</v>
      </c>
      <c r="R1" s="247" t="s">
        <v>23</v>
      </c>
      <c r="S1" s="247" t="s">
        <v>0</v>
      </c>
      <c r="T1" s="247" t="s">
        <v>1</v>
      </c>
      <c r="U1" s="247" t="s">
        <v>2</v>
      </c>
      <c r="V1" s="247"/>
      <c r="W1" s="173" t="s">
        <v>3</v>
      </c>
      <c r="X1" s="260" t="str">
        <f>'Racers Details'!P2</f>
        <v>Race 1 1/10/19</v>
      </c>
      <c r="Y1" s="261" t="str">
        <f>'Racers Details'!P3</f>
        <v>Race 2 5/11/19</v>
      </c>
      <c r="Z1" s="260" t="str">
        <f>'Racers Details'!P4</f>
        <v>Race 3 23/11/19</v>
      </c>
      <c r="AA1" s="260" t="str">
        <f>'Racers Details'!P5</f>
        <v>Race 4 11/12/19</v>
      </c>
      <c r="AB1" s="260" t="str">
        <f>'Racers Details'!P6</f>
        <v>Race 5 18/1/20</v>
      </c>
      <c r="AC1" s="288" t="str">
        <f>'Racers Details'!P7</f>
        <v>Race 6 1/2/20</v>
      </c>
      <c r="AD1" s="174" t="s">
        <v>9</v>
      </c>
    </row>
    <row r="2" spans="1:32" x14ac:dyDescent="0.2">
      <c r="A2" s="175">
        <v>1</v>
      </c>
      <c r="B2" s="34">
        <v>213</v>
      </c>
      <c r="C2" s="214" t="str">
        <f>LOOKUP(B2,'Racers Details'!$A$2:$A$174,'Racers Details'!$B$2:$B$174)</f>
        <v>Sophie</v>
      </c>
      <c r="D2" s="214" t="str">
        <f>LOOKUP(B2,'Racers Details'!$A$2:$A$174,'Racers Details'!$C$2:$C$174)</f>
        <v>Magson</v>
      </c>
      <c r="E2" s="214" t="str">
        <f>LOOKUP(B2,'Racers Details'!$A$2:$A$174,'Racers Details'!$D$2:$D$174)</f>
        <v>Orion Harriers</v>
      </c>
      <c r="F2" s="236"/>
      <c r="G2" s="178">
        <f t="shared" ref="G2:G23" si="0">SUM(H2:L2)</f>
        <v>10</v>
      </c>
      <c r="H2" s="299">
        <v>10</v>
      </c>
      <c r="I2" s="178"/>
      <c r="J2" s="178"/>
      <c r="K2" s="178"/>
      <c r="L2" s="178"/>
      <c r="M2" s="294"/>
      <c r="N2" s="238">
        <f t="shared" ref="N2:N23" si="1">G2-F2</f>
        <v>10</v>
      </c>
      <c r="O2" s="154"/>
      <c r="Q2" s="175">
        <v>1</v>
      </c>
      <c r="R2" s="34">
        <v>209</v>
      </c>
      <c r="S2" s="214" t="str">
        <f>LOOKUP(R2,'Racers Details'!$A$2:$A$174,'Racers Details'!$B$2:$B$174)</f>
        <v>George</v>
      </c>
      <c r="T2" s="214" t="str">
        <f>LOOKUP(R2,'Racers Details'!$A$2:$A$174,'Racers Details'!$C$2:$C$174)</f>
        <v>Happe</v>
      </c>
      <c r="U2" s="214" t="str">
        <f>LOOKUP(R2,'Racers Details'!$A$2:$A$174,'Racers Details'!$D$2:$D$174)</f>
        <v>Orion Harriers</v>
      </c>
      <c r="V2" s="248"/>
      <c r="W2" s="178">
        <f t="shared" ref="W2:W23" si="2">SUM(X2:AC2)</f>
        <v>10</v>
      </c>
      <c r="X2" s="240">
        <v>10</v>
      </c>
      <c r="Y2" s="215"/>
      <c r="Z2" s="178"/>
      <c r="AA2" s="178"/>
      <c r="AB2" s="178"/>
      <c r="AC2" s="20"/>
      <c r="AD2" s="238">
        <f t="shared" ref="AD2:AD23" si="3">W2-V2</f>
        <v>10</v>
      </c>
      <c r="AF2" s="156"/>
    </row>
    <row r="3" spans="1:32" x14ac:dyDescent="0.2">
      <c r="A3" s="175">
        <v>2</v>
      </c>
      <c r="B3" s="34">
        <v>205</v>
      </c>
      <c r="C3" s="214" t="str">
        <f>LOOKUP(B3,'Racers Details'!$A$2:$A$174,'Racers Details'!$B$2:$B$174)</f>
        <v>Savanna</v>
      </c>
      <c r="D3" s="214" t="str">
        <f>LOOKUP(B3,'Racers Details'!$A$2:$A$174,'Racers Details'!$C$2:$C$174)</f>
        <v>Sirkett</v>
      </c>
      <c r="E3" s="214" t="str">
        <f>LOOKUP(B3,'Racers Details'!$A$2:$A$174,'Racers Details'!$D$2:$D$174)</f>
        <v>Orion Harriers</v>
      </c>
      <c r="F3" s="237"/>
      <c r="G3" s="178">
        <f t="shared" si="0"/>
        <v>9</v>
      </c>
      <c r="H3" s="299">
        <v>9</v>
      </c>
      <c r="I3" s="178"/>
      <c r="J3" s="178"/>
      <c r="K3" s="178"/>
      <c r="L3" s="178"/>
      <c r="M3" s="294"/>
      <c r="N3" s="238">
        <f t="shared" si="1"/>
        <v>9</v>
      </c>
      <c r="O3" s="154"/>
      <c r="Q3" s="175">
        <v>2</v>
      </c>
      <c r="R3" s="34">
        <v>204</v>
      </c>
      <c r="S3" s="214" t="str">
        <f>LOOKUP(R3,'Racers Details'!$A$2:$A$174,'Racers Details'!$B$2:$B$174)</f>
        <v>Nathan</v>
      </c>
      <c r="T3" s="214" t="str">
        <f>LOOKUP(R3,'Racers Details'!$A$2:$A$174,'Racers Details'!$C$2:$C$174)</f>
        <v>Boase</v>
      </c>
      <c r="U3" s="214" t="str">
        <f>LOOKUP(R3,'Racers Details'!$A$2:$A$174,'Racers Details'!$D$2:$D$174)</f>
        <v>Orion Harriers</v>
      </c>
      <c r="V3" s="248"/>
      <c r="W3" s="178">
        <f t="shared" si="2"/>
        <v>9</v>
      </c>
      <c r="X3" s="240">
        <v>9</v>
      </c>
      <c r="Y3" s="215"/>
      <c r="Z3" s="178"/>
      <c r="AA3" s="178"/>
      <c r="AB3" s="178"/>
      <c r="AC3" s="20"/>
      <c r="AD3" s="238">
        <f t="shared" si="3"/>
        <v>9</v>
      </c>
      <c r="AF3" s="156"/>
    </row>
    <row r="4" spans="1:32" x14ac:dyDescent="0.2">
      <c r="A4" s="175">
        <v>3</v>
      </c>
      <c r="B4" s="34">
        <v>212</v>
      </c>
      <c r="C4" s="214" t="str">
        <f>LOOKUP(B4,'Racers Details'!$A$2:$A$174,'Racers Details'!$B$2:$B$174)</f>
        <v>Iris</v>
      </c>
      <c r="D4" s="214" t="str">
        <f>LOOKUP(B4,'Racers Details'!$A$2:$A$174,'Racers Details'!$C$2:$C$174)</f>
        <v>Brandon</v>
      </c>
      <c r="E4" s="214" t="str">
        <f>LOOKUP(B4,'Racers Details'!$A$2:$A$174,'Racers Details'!$D$2:$D$174)</f>
        <v>Orion Harriers</v>
      </c>
      <c r="F4" s="237"/>
      <c r="G4" s="178">
        <f t="shared" si="0"/>
        <v>8</v>
      </c>
      <c r="H4" s="299">
        <v>8</v>
      </c>
      <c r="I4" s="178"/>
      <c r="J4" s="178"/>
      <c r="K4" s="178"/>
      <c r="L4" s="178"/>
      <c r="M4" s="294"/>
      <c r="N4" s="238">
        <f t="shared" si="1"/>
        <v>8</v>
      </c>
      <c r="O4" s="154"/>
      <c r="Q4" s="175">
        <v>3</v>
      </c>
      <c r="R4" s="229"/>
      <c r="S4" s="214"/>
      <c r="T4" s="214"/>
      <c r="U4" s="214"/>
      <c r="V4" s="248"/>
      <c r="W4" s="178">
        <f t="shared" si="2"/>
        <v>0</v>
      </c>
      <c r="X4" s="240"/>
      <c r="Y4" s="249"/>
      <c r="Z4" s="178"/>
      <c r="AA4" s="178"/>
      <c r="AB4" s="178"/>
      <c r="AC4" s="178"/>
      <c r="AD4" s="238">
        <f t="shared" si="3"/>
        <v>0</v>
      </c>
      <c r="AF4" s="156"/>
    </row>
    <row r="5" spans="1:32" x14ac:dyDescent="0.2">
      <c r="A5" s="175">
        <v>4</v>
      </c>
      <c r="B5" s="34">
        <v>203</v>
      </c>
      <c r="C5" s="214" t="str">
        <f>LOOKUP(B5,'Racers Details'!$A$2:$A$174,'Racers Details'!$B$2:$B$174)</f>
        <v>Eve</v>
      </c>
      <c r="D5" s="214" t="str">
        <f>LOOKUP(B5,'Racers Details'!$A$2:$A$174,'Racers Details'!$C$2:$C$174)</f>
        <v>Smith</v>
      </c>
      <c r="E5" s="214" t="str">
        <f>LOOKUP(B5,'Racers Details'!$A$2:$A$174,'Racers Details'!$D$2:$D$174)</f>
        <v>Orion Harriers</v>
      </c>
      <c r="F5" s="237"/>
      <c r="G5" s="178">
        <f t="shared" si="0"/>
        <v>7</v>
      </c>
      <c r="H5" s="299">
        <v>7</v>
      </c>
      <c r="I5" s="178"/>
      <c r="J5" s="178"/>
      <c r="K5" s="178"/>
      <c r="L5" s="178"/>
      <c r="M5" s="294"/>
      <c r="N5" s="238">
        <f t="shared" si="1"/>
        <v>7</v>
      </c>
      <c r="O5" s="154"/>
      <c r="Q5" s="175">
        <v>4</v>
      </c>
      <c r="R5" s="229"/>
      <c r="S5" s="214"/>
      <c r="T5" s="214"/>
      <c r="U5" s="214"/>
      <c r="V5" s="248"/>
      <c r="W5" s="178">
        <f t="shared" si="2"/>
        <v>0</v>
      </c>
      <c r="X5" s="240"/>
      <c r="Y5" s="178"/>
      <c r="Z5" s="178"/>
      <c r="AA5" s="178"/>
      <c r="AB5" s="178"/>
      <c r="AC5" s="237"/>
      <c r="AD5" s="238">
        <f t="shared" si="3"/>
        <v>0</v>
      </c>
      <c r="AF5" s="156"/>
    </row>
    <row r="6" spans="1:32" x14ac:dyDescent="0.2">
      <c r="A6" s="175">
        <v>5</v>
      </c>
      <c r="B6" s="328">
        <v>290</v>
      </c>
      <c r="C6" s="214" t="str">
        <f>LOOKUP(B6,'Racers Details'!$A$2:$A$174,'Racers Details'!$B$2:$B$174)</f>
        <v>Ella</v>
      </c>
      <c r="D6" s="214" t="str">
        <f>LOOKUP(B6,'Racers Details'!$A$2:$A$174,'Racers Details'!$C$2:$C$174)</f>
        <v>PALMER</v>
      </c>
      <c r="E6" s="214" t="str">
        <f>LOOKUP(B6,'Racers Details'!$A$2:$A$174,'Racers Details'!$D$2:$D$174)</f>
        <v>Loughton</v>
      </c>
      <c r="F6" s="237"/>
      <c r="G6" s="178">
        <f t="shared" si="0"/>
        <v>6</v>
      </c>
      <c r="H6" s="299">
        <v>6</v>
      </c>
      <c r="I6" s="178"/>
      <c r="J6" s="178"/>
      <c r="K6" s="240"/>
      <c r="L6" s="178"/>
      <c r="M6" s="294"/>
      <c r="N6" s="238">
        <f t="shared" si="1"/>
        <v>6</v>
      </c>
      <c r="O6" s="154"/>
      <c r="Q6" s="175">
        <v>5</v>
      </c>
      <c r="R6" s="263"/>
      <c r="S6" s="214"/>
      <c r="T6" s="214"/>
      <c r="U6" s="214"/>
      <c r="V6" s="248"/>
      <c r="W6" s="178">
        <f t="shared" si="2"/>
        <v>0</v>
      </c>
      <c r="X6" s="178"/>
      <c r="Y6" s="178"/>
      <c r="Z6" s="178"/>
      <c r="AA6" s="249"/>
      <c r="AB6" s="249"/>
      <c r="AC6" s="20"/>
      <c r="AD6" s="238">
        <f t="shared" si="3"/>
        <v>0</v>
      </c>
      <c r="AF6" s="156"/>
    </row>
    <row r="7" spans="1:32" x14ac:dyDescent="0.2">
      <c r="A7" s="175">
        <v>6</v>
      </c>
      <c r="B7" s="34">
        <v>200</v>
      </c>
      <c r="C7" s="214" t="str">
        <f>LOOKUP(B7,'Racers Details'!$A$2:$A$174,'Racers Details'!$B$2:$B$174)</f>
        <v>India</v>
      </c>
      <c r="D7" s="214" t="str">
        <f>LOOKUP(B7,'Racers Details'!$A$2:$A$174,'Racers Details'!$C$2:$C$174)</f>
        <v>Emery</v>
      </c>
      <c r="E7" s="214" t="str">
        <f>LOOKUP(B7,'Racers Details'!$A$2:$A$174,'Racers Details'!$D$2:$D$174)</f>
        <v>Orion Harriers</v>
      </c>
      <c r="F7" s="241"/>
      <c r="G7" s="178">
        <f t="shared" si="0"/>
        <v>5</v>
      </c>
      <c r="H7" s="299">
        <v>5</v>
      </c>
      <c r="I7" s="178"/>
      <c r="J7" s="178"/>
      <c r="K7" s="178"/>
      <c r="L7" s="178"/>
      <c r="M7" s="294"/>
      <c r="N7" s="238">
        <f t="shared" si="1"/>
        <v>5</v>
      </c>
      <c r="O7" s="154"/>
      <c r="Q7" s="175">
        <v>6</v>
      </c>
      <c r="R7" s="229"/>
      <c r="S7" s="214"/>
      <c r="T7" s="214"/>
      <c r="U7" s="214"/>
      <c r="V7" s="237"/>
      <c r="W7" s="178">
        <f t="shared" si="2"/>
        <v>0</v>
      </c>
      <c r="X7" s="240"/>
      <c r="Y7" s="249"/>
      <c r="Z7" s="178"/>
      <c r="AA7" s="178"/>
      <c r="AB7" s="178"/>
      <c r="AC7" s="237"/>
      <c r="AD7" s="238">
        <f t="shared" si="3"/>
        <v>0</v>
      </c>
      <c r="AF7" s="156"/>
    </row>
    <row r="8" spans="1:32" x14ac:dyDescent="0.2">
      <c r="A8" s="175">
        <v>7</v>
      </c>
      <c r="B8" s="34">
        <v>208</v>
      </c>
      <c r="C8" s="214" t="str">
        <f>LOOKUP(B8,'Racers Details'!$A$2:$A$174,'Racers Details'!$B$2:$B$174)</f>
        <v>Alexandra</v>
      </c>
      <c r="D8" s="214" t="str">
        <f>LOOKUP(B8,'Racers Details'!$A$2:$A$174,'Racers Details'!$C$2:$C$174)</f>
        <v>Dawson</v>
      </c>
      <c r="E8" s="214" t="str">
        <f>LOOKUP(B8,'Racers Details'!$A$2:$A$174,'Racers Details'!$D$2:$D$174)</f>
        <v>Orion Harriers</v>
      </c>
      <c r="F8" s="237"/>
      <c r="G8" s="178">
        <f t="shared" si="0"/>
        <v>4</v>
      </c>
      <c r="H8" s="237">
        <v>4</v>
      </c>
      <c r="I8" s="178"/>
      <c r="J8" s="178"/>
      <c r="K8" s="178"/>
      <c r="L8" s="178"/>
      <c r="M8" s="294"/>
      <c r="N8" s="238">
        <f t="shared" si="1"/>
        <v>4</v>
      </c>
      <c r="O8" s="154"/>
      <c r="Q8" s="175">
        <v>7</v>
      </c>
      <c r="R8" s="229"/>
      <c r="S8" s="214"/>
      <c r="T8" s="214"/>
      <c r="U8" s="214"/>
      <c r="V8" s="236"/>
      <c r="W8" s="178">
        <f t="shared" si="2"/>
        <v>0</v>
      </c>
      <c r="X8" s="236"/>
      <c r="Y8" s="236"/>
      <c r="Z8" s="215"/>
      <c r="AA8" s="240"/>
      <c r="AB8" s="240"/>
      <c r="AC8" s="237"/>
      <c r="AD8" s="238">
        <f t="shared" si="3"/>
        <v>0</v>
      </c>
      <c r="AF8" s="156"/>
    </row>
    <row r="9" spans="1:32" x14ac:dyDescent="0.2">
      <c r="A9" s="175">
        <v>8</v>
      </c>
      <c r="B9" s="235"/>
      <c r="C9" s="214"/>
      <c r="D9" s="214"/>
      <c r="E9" s="214"/>
      <c r="F9" s="237"/>
      <c r="G9" s="178">
        <f t="shared" si="0"/>
        <v>0</v>
      </c>
      <c r="H9" s="237"/>
      <c r="I9" s="178"/>
      <c r="J9" s="178"/>
      <c r="K9" s="178"/>
      <c r="L9" s="178"/>
      <c r="M9" s="294"/>
      <c r="N9" s="238">
        <f t="shared" si="1"/>
        <v>0</v>
      </c>
      <c r="O9" s="154"/>
      <c r="Q9" s="175">
        <v>8</v>
      </c>
      <c r="R9" s="263"/>
      <c r="S9" s="214"/>
      <c r="T9" s="214"/>
      <c r="U9" s="214"/>
      <c r="V9" s="236"/>
      <c r="W9" s="178">
        <f t="shared" si="2"/>
        <v>0</v>
      </c>
      <c r="X9" s="236"/>
      <c r="Y9" s="236"/>
      <c r="Z9" s="215"/>
      <c r="AA9" s="240"/>
      <c r="AB9" s="240"/>
      <c r="AC9" s="262"/>
      <c r="AD9" s="238">
        <f t="shared" si="3"/>
        <v>0</v>
      </c>
      <c r="AF9" s="156"/>
    </row>
    <row r="10" spans="1:32" x14ac:dyDescent="0.2">
      <c r="A10" s="175">
        <v>9</v>
      </c>
      <c r="B10" s="239" t="s">
        <v>20</v>
      </c>
      <c r="C10" s="214"/>
      <c r="D10" s="214"/>
      <c r="E10" s="214"/>
      <c r="F10" s="237"/>
      <c r="G10" s="178">
        <f t="shared" si="0"/>
        <v>0</v>
      </c>
      <c r="H10" s="237"/>
      <c r="I10" s="178"/>
      <c r="J10" s="178"/>
      <c r="K10" s="240"/>
      <c r="L10" s="178"/>
      <c r="M10" s="294"/>
      <c r="N10" s="238">
        <f t="shared" si="1"/>
        <v>0</v>
      </c>
      <c r="O10" s="154"/>
      <c r="Q10" s="175">
        <v>9</v>
      </c>
      <c r="R10" s="263"/>
      <c r="S10" s="214"/>
      <c r="T10" s="214"/>
      <c r="U10" s="214"/>
      <c r="V10" s="236"/>
      <c r="W10" s="178">
        <f t="shared" si="2"/>
        <v>0</v>
      </c>
      <c r="X10" s="236"/>
      <c r="Y10" s="236"/>
      <c r="Z10" s="215" t="s">
        <v>20</v>
      </c>
      <c r="AA10" s="240"/>
      <c r="AB10" s="240"/>
      <c r="AC10" s="241"/>
      <c r="AD10" s="238">
        <f t="shared" si="3"/>
        <v>0</v>
      </c>
      <c r="AF10" s="156"/>
    </row>
    <row r="11" spans="1:32" x14ac:dyDescent="0.2">
      <c r="A11" s="175">
        <v>10</v>
      </c>
      <c r="B11" s="239" t="s">
        <v>20</v>
      </c>
      <c r="C11" s="214"/>
      <c r="D11" s="214"/>
      <c r="E11" s="214"/>
      <c r="F11" s="237"/>
      <c r="G11" s="178">
        <f t="shared" si="0"/>
        <v>0</v>
      </c>
      <c r="H11" s="237"/>
      <c r="I11" s="178"/>
      <c r="J11" s="178"/>
      <c r="K11" s="240"/>
      <c r="L11" s="178"/>
      <c r="M11" s="294"/>
      <c r="N11" s="238">
        <f t="shared" si="1"/>
        <v>0</v>
      </c>
      <c r="O11" s="154"/>
      <c r="Q11" s="175">
        <v>10</v>
      </c>
      <c r="R11" s="229" t="s">
        <v>20</v>
      </c>
      <c r="S11" s="214"/>
      <c r="T11" s="214"/>
      <c r="U11" s="214"/>
      <c r="V11" s="248"/>
      <c r="W11" s="178">
        <f t="shared" si="2"/>
        <v>0</v>
      </c>
      <c r="X11" s="178"/>
      <c r="Y11" s="236"/>
      <c r="Z11" s="215" t="s">
        <v>20</v>
      </c>
      <c r="AA11" s="178"/>
      <c r="AB11" s="178"/>
      <c r="AC11" s="249"/>
      <c r="AD11" s="238">
        <f t="shared" si="3"/>
        <v>0</v>
      </c>
      <c r="AF11" s="156"/>
    </row>
    <row r="12" spans="1:32" x14ac:dyDescent="0.2">
      <c r="A12" s="175">
        <v>11</v>
      </c>
      <c r="B12" s="235" t="s">
        <v>20</v>
      </c>
      <c r="C12" s="214"/>
      <c r="D12" s="214"/>
      <c r="E12" s="214"/>
      <c r="F12" s="237"/>
      <c r="G12" s="178">
        <f t="shared" si="0"/>
        <v>0</v>
      </c>
      <c r="H12" s="178"/>
      <c r="I12" s="178"/>
      <c r="J12" s="178"/>
      <c r="K12" s="178"/>
      <c r="L12" s="178"/>
      <c r="M12" s="294"/>
      <c r="N12" s="238">
        <f t="shared" si="1"/>
        <v>0</v>
      </c>
      <c r="O12" s="154"/>
      <c r="Q12" s="175">
        <v>11</v>
      </c>
      <c r="R12" s="235"/>
      <c r="S12" s="214"/>
      <c r="T12" s="214"/>
      <c r="U12" s="214"/>
      <c r="V12" s="248"/>
      <c r="W12" s="178">
        <f t="shared" si="2"/>
        <v>0</v>
      </c>
      <c r="X12" s="178"/>
      <c r="Y12" s="178"/>
      <c r="Z12" s="249"/>
      <c r="AA12" s="178"/>
      <c r="AB12" s="178"/>
      <c r="AC12" s="249"/>
      <c r="AD12" s="238">
        <f t="shared" si="3"/>
        <v>0</v>
      </c>
      <c r="AF12" s="156"/>
    </row>
    <row r="13" spans="1:32" x14ac:dyDescent="0.2">
      <c r="A13" s="175">
        <v>12</v>
      </c>
      <c r="B13" s="237" t="s">
        <v>20</v>
      </c>
      <c r="C13" s="214"/>
      <c r="D13" s="214"/>
      <c r="E13" s="214"/>
      <c r="F13" s="237"/>
      <c r="G13" s="178">
        <f t="shared" si="0"/>
        <v>0</v>
      </c>
      <c r="H13" s="178"/>
      <c r="I13" s="178"/>
      <c r="J13" s="178"/>
      <c r="K13" s="178"/>
      <c r="L13" s="178"/>
      <c r="M13" s="294"/>
      <c r="N13" s="238">
        <f t="shared" si="1"/>
        <v>0</v>
      </c>
      <c r="O13" s="154"/>
      <c r="Q13" s="175">
        <v>12</v>
      </c>
      <c r="R13" s="239"/>
      <c r="S13" s="214"/>
      <c r="T13" s="214"/>
      <c r="U13" s="214"/>
      <c r="V13" s="236"/>
      <c r="W13" s="178">
        <f t="shared" si="2"/>
        <v>0</v>
      </c>
      <c r="X13" s="236"/>
      <c r="Y13" s="236"/>
      <c r="Z13" s="236"/>
      <c r="AA13" s="240"/>
      <c r="AB13" s="240"/>
      <c r="AC13" s="250"/>
      <c r="AD13" s="238">
        <f t="shared" si="3"/>
        <v>0</v>
      </c>
      <c r="AF13" s="156"/>
    </row>
    <row r="14" spans="1:32" x14ac:dyDescent="0.2">
      <c r="A14" s="175">
        <v>13</v>
      </c>
      <c r="B14" s="239" t="s">
        <v>20</v>
      </c>
      <c r="C14" s="214"/>
      <c r="D14" s="214"/>
      <c r="E14" s="214"/>
      <c r="F14" s="236"/>
      <c r="G14" s="178">
        <f t="shared" si="0"/>
        <v>0</v>
      </c>
      <c r="H14" s="178"/>
      <c r="I14" s="237"/>
      <c r="J14" s="178"/>
      <c r="K14" s="178"/>
      <c r="L14" s="178"/>
      <c r="M14" s="294"/>
      <c r="N14" s="238">
        <f t="shared" si="1"/>
        <v>0</v>
      </c>
      <c r="O14" s="154"/>
      <c r="Q14" s="175">
        <v>13</v>
      </c>
      <c r="R14" s="235"/>
      <c r="S14" s="214"/>
      <c r="T14" s="214"/>
      <c r="U14" s="214"/>
      <c r="V14" s="248"/>
      <c r="W14" s="178">
        <f t="shared" si="2"/>
        <v>0</v>
      </c>
      <c r="X14" s="237"/>
      <c r="Y14" s="178"/>
      <c r="Z14" s="178"/>
      <c r="AA14" s="178"/>
      <c r="AB14" s="178"/>
      <c r="AC14" s="249"/>
      <c r="AD14" s="238">
        <f t="shared" si="3"/>
        <v>0</v>
      </c>
      <c r="AF14" s="156"/>
    </row>
    <row r="15" spans="1:32" x14ac:dyDescent="0.2">
      <c r="A15" s="175">
        <v>14</v>
      </c>
      <c r="B15" s="239" t="s">
        <v>20</v>
      </c>
      <c r="C15" s="214"/>
      <c r="D15" s="214"/>
      <c r="E15" s="214"/>
      <c r="F15" s="236"/>
      <c r="G15" s="178">
        <f t="shared" si="0"/>
        <v>0</v>
      </c>
      <c r="H15" s="178"/>
      <c r="I15" s="237"/>
      <c r="J15" s="178"/>
      <c r="K15" s="178"/>
      <c r="L15" s="178"/>
      <c r="M15" s="294"/>
      <c r="N15" s="238">
        <f t="shared" si="1"/>
        <v>0</v>
      </c>
      <c r="O15" s="154"/>
      <c r="Q15" s="175">
        <v>14</v>
      </c>
      <c r="R15" s="235"/>
      <c r="S15" s="214"/>
      <c r="T15" s="214"/>
      <c r="U15" s="214"/>
      <c r="V15" s="248"/>
      <c r="W15" s="178">
        <f t="shared" si="2"/>
        <v>0</v>
      </c>
      <c r="X15" s="237"/>
      <c r="Y15" s="178"/>
      <c r="Z15" s="178"/>
      <c r="AA15" s="178"/>
      <c r="AB15" s="178"/>
      <c r="AC15" s="249"/>
      <c r="AD15" s="238">
        <f t="shared" si="3"/>
        <v>0</v>
      </c>
      <c r="AF15" s="156"/>
    </row>
    <row r="16" spans="1:32" x14ac:dyDescent="0.2">
      <c r="A16" s="175">
        <v>15</v>
      </c>
      <c r="B16" s="239" t="s">
        <v>20</v>
      </c>
      <c r="C16" s="214"/>
      <c r="D16" s="214"/>
      <c r="E16" s="214"/>
      <c r="F16" s="236"/>
      <c r="G16" s="178">
        <f t="shared" si="0"/>
        <v>0</v>
      </c>
      <c r="H16" s="178"/>
      <c r="I16" s="237"/>
      <c r="J16" s="178"/>
      <c r="K16" s="178"/>
      <c r="L16" s="178"/>
      <c r="M16" s="294"/>
      <c r="N16" s="238">
        <f t="shared" si="1"/>
        <v>0</v>
      </c>
      <c r="O16" s="154"/>
      <c r="Q16" s="175">
        <v>15</v>
      </c>
      <c r="R16" s="235"/>
      <c r="S16" s="214"/>
      <c r="T16" s="214"/>
      <c r="U16" s="214"/>
      <c r="V16" s="248"/>
      <c r="W16" s="178">
        <f t="shared" si="2"/>
        <v>0</v>
      </c>
      <c r="X16" s="178"/>
      <c r="Y16" s="178"/>
      <c r="Z16" s="178"/>
      <c r="AA16" s="178"/>
      <c r="AB16" s="178"/>
      <c r="AC16" s="178"/>
      <c r="AD16" s="238">
        <f t="shared" si="3"/>
        <v>0</v>
      </c>
      <c r="AF16" s="156"/>
    </row>
    <row r="17" spans="1:32" x14ac:dyDescent="0.2">
      <c r="A17" s="175">
        <v>16</v>
      </c>
      <c r="B17" s="239" t="s">
        <v>20</v>
      </c>
      <c r="C17" s="236"/>
      <c r="D17" s="236"/>
      <c r="E17" s="236"/>
      <c r="F17" s="236"/>
      <c r="G17" s="178">
        <f t="shared" si="0"/>
        <v>0</v>
      </c>
      <c r="H17" s="178"/>
      <c r="I17" s="237"/>
      <c r="J17" s="178"/>
      <c r="K17" s="178"/>
      <c r="L17" s="178"/>
      <c r="M17" s="294"/>
      <c r="N17" s="238">
        <f t="shared" si="1"/>
        <v>0</v>
      </c>
      <c r="O17" s="154"/>
      <c r="Q17" s="175">
        <v>16</v>
      </c>
      <c r="R17" s="235"/>
      <c r="S17" s="236"/>
      <c r="T17" s="236"/>
      <c r="U17" s="236"/>
      <c r="V17" s="248"/>
      <c r="W17" s="178">
        <f t="shared" si="2"/>
        <v>0</v>
      </c>
      <c r="X17" s="178"/>
      <c r="Y17" s="178"/>
      <c r="Z17" s="178"/>
      <c r="AA17" s="178"/>
      <c r="AB17" s="178"/>
      <c r="AC17" s="178"/>
      <c r="AD17" s="238">
        <f t="shared" si="3"/>
        <v>0</v>
      </c>
      <c r="AF17" s="156"/>
    </row>
    <row r="18" spans="1:32" x14ac:dyDescent="0.2">
      <c r="A18" s="175">
        <v>17</v>
      </c>
      <c r="B18" s="239" t="s">
        <v>20</v>
      </c>
      <c r="C18" s="236"/>
      <c r="D18" s="236"/>
      <c r="E18" s="236"/>
      <c r="F18" s="236"/>
      <c r="G18" s="178">
        <f t="shared" si="0"/>
        <v>0</v>
      </c>
      <c r="H18" s="178"/>
      <c r="I18" s="237"/>
      <c r="J18" s="178"/>
      <c r="K18" s="178"/>
      <c r="L18" s="178"/>
      <c r="M18" s="294"/>
      <c r="N18" s="238">
        <f t="shared" si="1"/>
        <v>0</v>
      </c>
      <c r="O18" s="154"/>
      <c r="Q18" s="175">
        <v>17</v>
      </c>
      <c r="R18" s="264" t="s">
        <v>20</v>
      </c>
      <c r="S18" s="236"/>
      <c r="T18" s="236"/>
      <c r="U18" s="236"/>
      <c r="V18" s="236"/>
      <c r="W18" s="178">
        <f t="shared" si="2"/>
        <v>0</v>
      </c>
      <c r="X18" s="236"/>
      <c r="Y18" s="236"/>
      <c r="Z18" s="236"/>
      <c r="AA18" s="241"/>
      <c r="AB18" s="241"/>
      <c r="AC18" s="236"/>
      <c r="AD18" s="238">
        <f t="shared" si="3"/>
        <v>0</v>
      </c>
      <c r="AF18" s="156"/>
    </row>
    <row r="19" spans="1:32" x14ac:dyDescent="0.2">
      <c r="A19" s="175">
        <v>18</v>
      </c>
      <c r="B19" s="239" t="s">
        <v>20</v>
      </c>
      <c r="C19" s="236"/>
      <c r="D19" s="236"/>
      <c r="E19" s="236"/>
      <c r="F19" s="236"/>
      <c r="G19" s="178">
        <f t="shared" si="0"/>
        <v>0</v>
      </c>
      <c r="H19" s="178"/>
      <c r="I19" s="237"/>
      <c r="J19" s="178"/>
      <c r="K19" s="178"/>
      <c r="L19" s="178"/>
      <c r="M19" s="294"/>
      <c r="N19" s="238">
        <f t="shared" si="1"/>
        <v>0</v>
      </c>
      <c r="O19" s="154"/>
      <c r="Q19" s="175">
        <v>18</v>
      </c>
      <c r="R19" s="264" t="s">
        <v>20</v>
      </c>
      <c r="S19" s="236"/>
      <c r="T19" s="236"/>
      <c r="U19" s="236"/>
      <c r="V19" s="236"/>
      <c r="W19" s="178">
        <f t="shared" si="2"/>
        <v>0</v>
      </c>
      <c r="X19" s="236"/>
      <c r="Y19" s="236"/>
      <c r="Z19" s="236"/>
      <c r="AA19" s="236"/>
      <c r="AB19" s="236"/>
      <c r="AC19" s="236"/>
      <c r="AD19" s="238">
        <f t="shared" si="3"/>
        <v>0</v>
      </c>
      <c r="AF19" s="156"/>
    </row>
    <row r="20" spans="1:32" x14ac:dyDescent="0.2">
      <c r="A20" s="175">
        <v>19</v>
      </c>
      <c r="B20" s="239" t="s">
        <v>20</v>
      </c>
      <c r="C20" s="236"/>
      <c r="D20" s="236"/>
      <c r="E20" s="236"/>
      <c r="F20" s="236"/>
      <c r="G20" s="178">
        <f t="shared" si="0"/>
        <v>0</v>
      </c>
      <c r="H20" s="178"/>
      <c r="I20" s="237"/>
      <c r="J20" s="178"/>
      <c r="K20" s="178"/>
      <c r="L20" s="178"/>
      <c r="M20" s="294"/>
      <c r="N20" s="238">
        <f t="shared" si="1"/>
        <v>0</v>
      </c>
      <c r="O20" s="154"/>
      <c r="Q20" s="175">
        <v>19</v>
      </c>
      <c r="R20" s="264" t="s">
        <v>20</v>
      </c>
      <c r="S20" s="236"/>
      <c r="T20" s="236"/>
      <c r="U20" s="236"/>
      <c r="V20" s="236"/>
      <c r="W20" s="178">
        <f t="shared" si="2"/>
        <v>0</v>
      </c>
      <c r="X20" s="236"/>
      <c r="Y20" s="236"/>
      <c r="Z20" s="236"/>
      <c r="AA20" s="241"/>
      <c r="AB20" s="241"/>
      <c r="AC20" s="236"/>
      <c r="AD20" s="238">
        <f t="shared" si="3"/>
        <v>0</v>
      </c>
      <c r="AF20" s="156"/>
    </row>
    <row r="21" spans="1:32" x14ac:dyDescent="0.2">
      <c r="A21" s="175">
        <v>20</v>
      </c>
      <c r="B21" s="239" t="s">
        <v>20</v>
      </c>
      <c r="C21" s="236"/>
      <c r="D21" s="236"/>
      <c r="E21" s="236"/>
      <c r="F21" s="236"/>
      <c r="G21" s="178">
        <f t="shared" si="0"/>
        <v>0</v>
      </c>
      <c r="H21" s="178"/>
      <c r="I21" s="237"/>
      <c r="J21" s="178"/>
      <c r="K21" s="178"/>
      <c r="L21" s="178"/>
      <c r="M21" s="294"/>
      <c r="N21" s="238">
        <f t="shared" si="1"/>
        <v>0</v>
      </c>
      <c r="P21" s="158" t="s">
        <v>20</v>
      </c>
      <c r="Q21" s="175">
        <v>20</v>
      </c>
      <c r="R21" s="264" t="s">
        <v>20</v>
      </c>
      <c r="S21" s="236"/>
      <c r="T21" s="236"/>
      <c r="U21" s="236"/>
      <c r="V21" s="236"/>
      <c r="W21" s="178">
        <f t="shared" si="2"/>
        <v>0</v>
      </c>
      <c r="X21" s="236"/>
      <c r="Y21" s="236"/>
      <c r="Z21" s="236"/>
      <c r="AA21" s="236"/>
      <c r="AB21" s="236"/>
      <c r="AC21" s="236"/>
      <c r="AD21" s="238">
        <f t="shared" si="3"/>
        <v>0</v>
      </c>
    </row>
    <row r="22" spans="1:32" x14ac:dyDescent="0.2">
      <c r="A22" s="175">
        <v>21</v>
      </c>
      <c r="B22" s="239" t="s">
        <v>20</v>
      </c>
      <c r="C22" s="236"/>
      <c r="D22" s="236"/>
      <c r="E22" s="236"/>
      <c r="F22" s="236"/>
      <c r="G22" s="178">
        <f t="shared" si="0"/>
        <v>0</v>
      </c>
      <c r="H22" s="178"/>
      <c r="I22" s="237"/>
      <c r="J22" s="178"/>
      <c r="K22" s="178"/>
      <c r="L22" s="178"/>
      <c r="M22" s="294"/>
      <c r="N22" s="238">
        <f t="shared" si="1"/>
        <v>0</v>
      </c>
      <c r="P22" s="158"/>
      <c r="Q22" s="175">
        <v>21</v>
      </c>
      <c r="R22" s="264" t="s">
        <v>20</v>
      </c>
      <c r="S22" s="236"/>
      <c r="T22" s="236"/>
      <c r="U22" s="236"/>
      <c r="V22" s="236"/>
      <c r="W22" s="178">
        <f t="shared" si="2"/>
        <v>0</v>
      </c>
      <c r="X22" s="236"/>
      <c r="Y22" s="236"/>
      <c r="Z22" s="236"/>
      <c r="AA22" s="241"/>
      <c r="AB22" s="241"/>
      <c r="AC22" s="236"/>
      <c r="AD22" s="238">
        <f t="shared" si="3"/>
        <v>0</v>
      </c>
    </row>
    <row r="23" spans="1:32" x14ac:dyDescent="0.2">
      <c r="A23" s="180">
        <v>22</v>
      </c>
      <c r="B23" s="242" t="s">
        <v>20</v>
      </c>
      <c r="C23" s="243"/>
      <c r="D23" s="243"/>
      <c r="E23" s="243"/>
      <c r="F23" s="243"/>
      <c r="G23" s="183">
        <f t="shared" si="0"/>
        <v>0</v>
      </c>
      <c r="H23" s="183"/>
      <c r="I23" s="244"/>
      <c r="J23" s="183"/>
      <c r="K23" s="183"/>
      <c r="L23" s="183"/>
      <c r="M23" s="295"/>
      <c r="N23" s="245">
        <f t="shared" si="1"/>
        <v>0</v>
      </c>
      <c r="P23" s="158"/>
      <c r="Q23" s="180">
        <v>22</v>
      </c>
      <c r="R23" s="265" t="s">
        <v>20</v>
      </c>
      <c r="S23" s="243"/>
      <c r="T23" s="243"/>
      <c r="U23" s="243"/>
      <c r="V23" s="243"/>
      <c r="W23" s="183">
        <f t="shared" si="2"/>
        <v>0</v>
      </c>
      <c r="X23" s="243"/>
      <c r="Y23" s="243"/>
      <c r="Z23" s="243"/>
      <c r="AA23" s="243"/>
      <c r="AB23" s="243"/>
      <c r="AC23" s="243"/>
      <c r="AD23" s="245">
        <f t="shared" si="3"/>
        <v>0</v>
      </c>
    </row>
    <row r="24" spans="1:32" x14ac:dyDescent="0.2">
      <c r="P24" s="158"/>
      <c r="Q24" s="161"/>
      <c r="U24" s="157"/>
      <c r="Y24" s="162"/>
    </row>
    <row r="25" spans="1:32" x14ac:dyDescent="0.2">
      <c r="P25" s="158"/>
      <c r="Q25" s="161"/>
      <c r="U25" s="157"/>
      <c r="Y25" s="162"/>
    </row>
    <row r="26" spans="1:32" x14ac:dyDescent="0.2">
      <c r="P26" s="158"/>
      <c r="Q26" s="161"/>
      <c r="U26" s="157"/>
      <c r="Y26" s="162"/>
    </row>
    <row r="27" spans="1:32" x14ac:dyDescent="0.2">
      <c r="P27" s="158" t="s">
        <v>20</v>
      </c>
      <c r="Q27" s="163"/>
    </row>
    <row r="28" spans="1:32" x14ac:dyDescent="0.2">
      <c r="P28" s="158" t="s">
        <v>20</v>
      </c>
      <c r="Q28" s="163"/>
    </row>
    <row r="29" spans="1:32" x14ac:dyDescent="0.2">
      <c r="Q29" s="163"/>
      <c r="S29" s="156"/>
      <c r="T29" s="156"/>
      <c r="U29" s="156"/>
      <c r="V29" s="156"/>
      <c r="W29" s="156"/>
      <c r="X29" s="156"/>
      <c r="Y29" s="156"/>
      <c r="Z29" s="156"/>
      <c r="AF29" s="156"/>
    </row>
    <row r="30" spans="1:32" x14ac:dyDescent="0.2">
      <c r="D30" s="164" t="s">
        <v>66</v>
      </c>
      <c r="G30" s="161"/>
      <c r="Q30" s="163"/>
      <c r="R30" s="160"/>
      <c r="S30" s="164"/>
      <c r="T30" s="164" t="s">
        <v>67</v>
      </c>
      <c r="X30" s="157"/>
      <c r="Y30" s="157"/>
      <c r="Z30" s="157"/>
      <c r="AA30" s="157"/>
      <c r="AB30" s="157"/>
      <c r="AC30" s="157"/>
      <c r="AD30" s="157"/>
      <c r="AE30" s="157"/>
      <c r="AF30" s="157"/>
    </row>
    <row r="31" spans="1:32" ht="40.5" x14ac:dyDescent="0.2">
      <c r="D31" s="165" t="s">
        <v>24</v>
      </c>
      <c r="E31" s="166" t="s">
        <v>2</v>
      </c>
      <c r="F31" s="167"/>
      <c r="G31" s="168" t="s">
        <v>3</v>
      </c>
      <c r="H31" s="168" t="s">
        <v>4</v>
      </c>
      <c r="I31" s="168" t="s">
        <v>5</v>
      </c>
      <c r="J31" s="168" t="s">
        <v>6</v>
      </c>
      <c r="K31" s="168" t="s">
        <v>7</v>
      </c>
      <c r="L31" s="168" t="s">
        <v>8</v>
      </c>
      <c r="M31" s="168" t="s">
        <v>118</v>
      </c>
      <c r="N31" s="169" t="s">
        <v>9</v>
      </c>
      <c r="O31" s="155"/>
      <c r="P31" s="160"/>
      <c r="Q31" s="161"/>
      <c r="S31" s="170" t="s">
        <v>24</v>
      </c>
      <c r="T31" s="171" t="s">
        <v>2</v>
      </c>
      <c r="U31" s="172"/>
      <c r="V31" s="173" t="s">
        <v>3</v>
      </c>
      <c r="W31" s="173" t="s">
        <v>4</v>
      </c>
      <c r="X31" s="173" t="s">
        <v>5</v>
      </c>
      <c r="Y31" s="173" t="s">
        <v>6</v>
      </c>
      <c r="Z31" s="173" t="s">
        <v>7</v>
      </c>
      <c r="AA31" s="173" t="s">
        <v>8</v>
      </c>
      <c r="AB31" s="173" t="s">
        <v>118</v>
      </c>
      <c r="AC31" s="174" t="s">
        <v>9</v>
      </c>
      <c r="AF31" s="156"/>
    </row>
    <row r="32" spans="1:32" x14ac:dyDescent="0.2">
      <c r="D32" s="175">
        <v>1</v>
      </c>
      <c r="E32" s="176" t="s">
        <v>13</v>
      </c>
      <c r="F32" s="177"/>
      <c r="G32" s="178">
        <f t="shared" ref="G32:G38" si="4">SUM(H32:L32)</f>
        <v>10</v>
      </c>
      <c r="H32" s="178">
        <v>10</v>
      </c>
      <c r="I32" s="178"/>
      <c r="J32" s="178"/>
      <c r="K32" s="178"/>
      <c r="L32" s="178"/>
      <c r="M32" s="294"/>
      <c r="N32" s="179">
        <f t="shared" ref="N32:N38" si="5">G32-F32</f>
        <v>10</v>
      </c>
      <c r="O32" s="155"/>
      <c r="P32" s="160"/>
      <c r="Q32" s="161"/>
      <c r="S32" s="175">
        <v>1</v>
      </c>
      <c r="T32" s="176" t="s">
        <v>13</v>
      </c>
      <c r="U32" s="177"/>
      <c r="V32" s="178">
        <f t="shared" ref="V32:V39" si="6">SUM(W32:AA32)</f>
        <v>10</v>
      </c>
      <c r="W32" s="178">
        <v>10</v>
      </c>
      <c r="X32" s="178"/>
      <c r="Y32" s="178"/>
      <c r="Z32" s="178"/>
      <c r="AA32" s="178"/>
      <c r="AB32" s="294"/>
      <c r="AC32" s="179">
        <f t="shared" ref="AC32:AC39" si="7">V32-U32</f>
        <v>10</v>
      </c>
      <c r="AF32" s="156"/>
    </row>
    <row r="33" spans="4:29" s="156" customFormat="1" x14ac:dyDescent="0.2">
      <c r="D33" s="175">
        <v>2</v>
      </c>
      <c r="E33" s="176" t="s">
        <v>14</v>
      </c>
      <c r="F33" s="177"/>
      <c r="G33" s="178">
        <f t="shared" si="4"/>
        <v>0</v>
      </c>
      <c r="H33" s="178"/>
      <c r="I33" s="178"/>
      <c r="J33" s="178"/>
      <c r="K33" s="178"/>
      <c r="L33" s="178"/>
      <c r="M33" s="294"/>
      <c r="N33" s="179">
        <f t="shared" si="5"/>
        <v>0</v>
      </c>
      <c r="O33" s="155"/>
      <c r="P33" s="160"/>
      <c r="Q33" s="161"/>
      <c r="R33" s="161"/>
      <c r="S33" s="175">
        <v>2</v>
      </c>
      <c r="T33" s="176" t="s">
        <v>16</v>
      </c>
      <c r="U33" s="177"/>
      <c r="V33" s="178">
        <f t="shared" si="6"/>
        <v>0</v>
      </c>
      <c r="W33" s="178"/>
      <c r="X33" s="178"/>
      <c r="Y33" s="178"/>
      <c r="Z33" s="178"/>
      <c r="AA33" s="178"/>
      <c r="AB33" s="294"/>
      <c r="AC33" s="179">
        <f t="shared" si="7"/>
        <v>0</v>
      </c>
    </row>
    <row r="34" spans="4:29" s="156" customFormat="1" x14ac:dyDescent="0.2">
      <c r="D34" s="175">
        <v>3</v>
      </c>
      <c r="E34" s="176" t="s">
        <v>12</v>
      </c>
      <c r="F34" s="177"/>
      <c r="G34" s="178">
        <f t="shared" si="4"/>
        <v>0</v>
      </c>
      <c r="H34" s="178"/>
      <c r="I34" s="178"/>
      <c r="J34" s="178"/>
      <c r="K34" s="178"/>
      <c r="L34" s="178"/>
      <c r="M34" s="294"/>
      <c r="N34" s="179">
        <f t="shared" si="5"/>
        <v>0</v>
      </c>
      <c r="O34" s="155"/>
      <c r="P34" s="160"/>
      <c r="Q34" s="161"/>
      <c r="R34" s="161"/>
      <c r="S34" s="175">
        <v>3</v>
      </c>
      <c r="T34" s="176" t="s">
        <v>65</v>
      </c>
      <c r="U34" s="177"/>
      <c r="V34" s="178">
        <f t="shared" si="6"/>
        <v>0</v>
      </c>
      <c r="W34" s="178"/>
      <c r="X34" s="178"/>
      <c r="Y34" s="178"/>
      <c r="Z34" s="178"/>
      <c r="AA34" s="178"/>
      <c r="AB34" s="294"/>
      <c r="AC34" s="179">
        <f t="shared" si="7"/>
        <v>0</v>
      </c>
    </row>
    <row r="35" spans="4:29" s="156" customFormat="1" x14ac:dyDescent="0.2">
      <c r="D35" s="175">
        <v>4</v>
      </c>
      <c r="E35" s="176" t="s">
        <v>16</v>
      </c>
      <c r="F35" s="177"/>
      <c r="G35" s="178">
        <f t="shared" si="4"/>
        <v>0</v>
      </c>
      <c r="H35" s="178"/>
      <c r="I35" s="178"/>
      <c r="J35" s="178"/>
      <c r="K35" s="178"/>
      <c r="L35" s="178"/>
      <c r="M35" s="294"/>
      <c r="N35" s="179">
        <f t="shared" si="5"/>
        <v>0</v>
      </c>
      <c r="O35" s="155"/>
      <c r="P35" s="160"/>
      <c r="Q35" s="161"/>
      <c r="R35" s="161"/>
      <c r="S35" s="175">
        <v>4</v>
      </c>
      <c r="T35" s="176" t="s">
        <v>14</v>
      </c>
      <c r="U35" s="177"/>
      <c r="V35" s="178">
        <f t="shared" si="6"/>
        <v>0</v>
      </c>
      <c r="W35" s="178"/>
      <c r="X35" s="178"/>
      <c r="Y35" s="178"/>
      <c r="Z35" s="178"/>
      <c r="AA35" s="178"/>
      <c r="AB35" s="294"/>
      <c r="AC35" s="179">
        <f t="shared" si="7"/>
        <v>0</v>
      </c>
    </row>
    <row r="36" spans="4:29" s="156" customFormat="1" x14ac:dyDescent="0.2">
      <c r="D36" s="175">
        <v>5</v>
      </c>
      <c r="E36" s="176" t="s">
        <v>15</v>
      </c>
      <c r="F36" s="177"/>
      <c r="G36" s="178">
        <f t="shared" si="4"/>
        <v>0</v>
      </c>
      <c r="H36" s="178"/>
      <c r="I36" s="178"/>
      <c r="J36" s="178"/>
      <c r="K36" s="178"/>
      <c r="L36" s="178"/>
      <c r="M36" s="294"/>
      <c r="N36" s="179">
        <f t="shared" si="5"/>
        <v>0</v>
      </c>
      <c r="O36" s="155"/>
      <c r="P36" s="160"/>
      <c r="Q36" s="161"/>
      <c r="R36" s="161"/>
      <c r="S36" s="175">
        <v>5</v>
      </c>
      <c r="T36" s="176" t="s">
        <v>12</v>
      </c>
      <c r="U36" s="177"/>
      <c r="V36" s="178">
        <f t="shared" si="6"/>
        <v>0</v>
      </c>
      <c r="W36" s="178"/>
      <c r="X36" s="178"/>
      <c r="Y36" s="178"/>
      <c r="Z36" s="178"/>
      <c r="AA36" s="178"/>
      <c r="AB36" s="294"/>
      <c r="AC36" s="179">
        <f t="shared" si="7"/>
        <v>0</v>
      </c>
    </row>
    <row r="37" spans="4:29" s="156" customFormat="1" x14ac:dyDescent="0.2">
      <c r="D37" s="175">
        <v>6</v>
      </c>
      <c r="E37" s="176" t="s">
        <v>17</v>
      </c>
      <c r="F37" s="177"/>
      <c r="G37" s="178">
        <f t="shared" si="4"/>
        <v>0</v>
      </c>
      <c r="H37" s="178"/>
      <c r="I37" s="178"/>
      <c r="J37" s="178"/>
      <c r="K37" s="178"/>
      <c r="L37" s="178"/>
      <c r="M37" s="294"/>
      <c r="N37" s="179">
        <f t="shared" si="5"/>
        <v>0</v>
      </c>
      <c r="O37" s="155"/>
      <c r="P37" s="160"/>
      <c r="Q37" s="161"/>
      <c r="R37" s="161"/>
      <c r="S37" s="175">
        <v>6</v>
      </c>
      <c r="T37" s="176" t="s">
        <v>15</v>
      </c>
      <c r="U37" s="177"/>
      <c r="V37" s="178">
        <f t="shared" si="6"/>
        <v>0</v>
      </c>
      <c r="W37" s="178"/>
      <c r="X37" s="178"/>
      <c r="Y37" s="178"/>
      <c r="Z37" s="178"/>
      <c r="AA37" s="178"/>
      <c r="AB37" s="294"/>
      <c r="AC37" s="179">
        <f t="shared" si="7"/>
        <v>0</v>
      </c>
    </row>
    <row r="38" spans="4:29" s="156" customFormat="1" x14ac:dyDescent="0.2">
      <c r="D38" s="180">
        <v>7</v>
      </c>
      <c r="E38" s="181" t="s">
        <v>18</v>
      </c>
      <c r="F38" s="182"/>
      <c r="G38" s="183">
        <f t="shared" si="4"/>
        <v>9</v>
      </c>
      <c r="H38" s="183">
        <v>9</v>
      </c>
      <c r="I38" s="183"/>
      <c r="J38" s="183"/>
      <c r="K38" s="183"/>
      <c r="L38" s="183"/>
      <c r="M38" s="295"/>
      <c r="N38" s="184">
        <f t="shared" si="5"/>
        <v>9</v>
      </c>
      <c r="O38" s="155"/>
      <c r="P38" s="160"/>
      <c r="Q38" s="161"/>
      <c r="R38" s="161"/>
      <c r="S38" s="209">
        <v>7</v>
      </c>
      <c r="T38" s="210" t="s">
        <v>18</v>
      </c>
      <c r="U38" s="211"/>
      <c r="V38" s="178">
        <f t="shared" si="6"/>
        <v>0</v>
      </c>
      <c r="W38" s="212"/>
      <c r="X38" s="212"/>
      <c r="Y38" s="212"/>
      <c r="Z38" s="212"/>
      <c r="AA38" s="212"/>
      <c r="AB38" s="296"/>
      <c r="AC38" s="179">
        <f t="shared" si="7"/>
        <v>0</v>
      </c>
    </row>
    <row r="39" spans="4:29" s="156" customFormat="1" x14ac:dyDescent="0.2">
      <c r="D39" s="161"/>
      <c r="E39" s="161"/>
      <c r="F39" s="161"/>
      <c r="G39" s="157"/>
      <c r="H39" s="157"/>
      <c r="I39" s="157"/>
      <c r="J39" s="157"/>
      <c r="K39" s="157"/>
      <c r="L39" s="157"/>
      <c r="M39" s="157"/>
      <c r="N39" s="157"/>
      <c r="O39" s="157"/>
      <c r="P39" s="155"/>
      <c r="Q39" s="160"/>
      <c r="R39" s="161"/>
      <c r="S39" s="180">
        <v>8</v>
      </c>
      <c r="T39" s="181" t="s">
        <v>17</v>
      </c>
      <c r="U39" s="182"/>
      <c r="V39" s="183">
        <f t="shared" si="6"/>
        <v>0</v>
      </c>
      <c r="W39" s="183"/>
      <c r="X39" s="183"/>
      <c r="Y39" s="183"/>
      <c r="Z39" s="183"/>
      <c r="AA39" s="183"/>
      <c r="AB39" s="295"/>
      <c r="AC39" s="184">
        <f t="shared" si="7"/>
        <v>0</v>
      </c>
    </row>
    <row r="40" spans="4:29" s="156" customFormat="1" x14ac:dyDescent="0.2">
      <c r="D40" s="161"/>
      <c r="E40" s="161"/>
      <c r="F40" s="161"/>
      <c r="G40" s="157"/>
      <c r="H40" s="157"/>
      <c r="I40" s="157"/>
      <c r="J40" s="157"/>
      <c r="K40" s="157"/>
      <c r="L40" s="157"/>
      <c r="M40" s="157"/>
      <c r="N40" s="157"/>
      <c r="O40" s="157"/>
      <c r="P40" s="155"/>
      <c r="Q40" s="160"/>
      <c r="R40" s="161"/>
    </row>
    <row r="41" spans="4:29" x14ac:dyDescent="0.2">
      <c r="S41" s="156"/>
      <c r="T41" s="156"/>
      <c r="U41" s="185"/>
      <c r="V41" s="185"/>
      <c r="W41" s="185"/>
      <c r="X41" s="156"/>
      <c r="Y41" s="156"/>
      <c r="Z41" s="156"/>
    </row>
  </sheetData>
  <sortState xmlns:xlrd2="http://schemas.microsoft.com/office/spreadsheetml/2017/richdata2" ref="Q2:AD23">
    <sortCondition descending="1" ref="AD2:AD23"/>
  </sortState>
  <pageMargins left="0" right="0" top="1.9685039370078741" bottom="0" header="7.874015748031496E-2" footer="0"/>
  <pageSetup paperSize="9" scale="99" fitToWidth="2" fitToHeight="2" orientation="portrait" r:id="rId1"/>
  <headerFooter alignWithMargins="0">
    <oddHeader>&amp;L&amp;"Arial,Bold"&amp;12&amp;A&amp;C
&amp;G&amp;R&amp;D</oddHeader>
  </headerFooter>
  <colBreaks count="1" manualBreakCount="1">
    <brk id="15" max="3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sheetPr>
  <dimension ref="A1:T84"/>
  <sheetViews>
    <sheetView view="pageBreakPreview" topLeftCell="A3" zoomScale="120" zoomScaleNormal="100" zoomScaleSheetLayoutView="120" workbookViewId="0">
      <selection activeCell="K16" sqref="K16"/>
    </sheetView>
  </sheetViews>
  <sheetFormatPr defaultColWidth="9.140625" defaultRowHeight="12.75" x14ac:dyDescent="0.2"/>
  <cols>
    <col min="1" max="1" width="7.85546875" style="7" customWidth="1"/>
    <col min="2" max="2" width="5" style="7" customWidth="1"/>
    <col min="3" max="3" width="4.140625" style="7" customWidth="1"/>
    <col min="4" max="5" width="4.5703125" style="7" customWidth="1"/>
    <col min="6" max="6" width="10.85546875" style="7" customWidth="1"/>
    <col min="7" max="7" width="12.7109375" style="7" customWidth="1"/>
    <col min="8" max="8" width="13" style="23" customWidth="1"/>
    <col min="9" max="9" width="13.85546875" style="24" customWidth="1"/>
    <col min="10" max="10" width="5.5703125" style="24" customWidth="1"/>
    <col min="11" max="11" width="10.5703125" style="52" customWidth="1"/>
    <col min="12" max="12" width="6.42578125" style="24" customWidth="1"/>
    <col min="13" max="13" width="4.42578125" style="7" customWidth="1"/>
    <col min="14" max="14" width="11" style="7" bestFit="1" customWidth="1"/>
    <col min="15" max="16" width="9.140625" style="7"/>
    <col min="17" max="18" width="15.7109375" style="7" bestFit="1" customWidth="1"/>
    <col min="19" max="20" width="9.140625" style="7"/>
    <col min="21" max="21" width="15.7109375" style="7" bestFit="1" customWidth="1"/>
    <col min="22" max="16384" width="9.140625" style="7"/>
  </cols>
  <sheetData>
    <row r="1" spans="1:20" s="18" customFormat="1" ht="51" x14ac:dyDescent="0.2">
      <c r="A1" s="15" t="s">
        <v>19</v>
      </c>
      <c r="B1" s="377" t="s">
        <v>273</v>
      </c>
      <c r="C1" s="440" t="s">
        <v>105</v>
      </c>
      <c r="D1" s="440" t="s">
        <v>106</v>
      </c>
      <c r="E1" s="440" t="s">
        <v>137</v>
      </c>
      <c r="F1" s="16" t="s">
        <v>0</v>
      </c>
      <c r="G1" s="16" t="s">
        <v>1</v>
      </c>
      <c r="H1" s="16" t="s">
        <v>10</v>
      </c>
      <c r="I1" s="16" t="s">
        <v>53</v>
      </c>
      <c r="J1" s="16"/>
      <c r="K1" s="50" t="s">
        <v>22</v>
      </c>
      <c r="L1" s="17" t="s">
        <v>9</v>
      </c>
      <c r="P1" s="6" t="s">
        <v>108</v>
      </c>
    </row>
    <row r="2" spans="1:20" x14ac:dyDescent="0.2">
      <c r="A2" s="19">
        <v>1</v>
      </c>
      <c r="B2" s="378"/>
      <c r="C2" s="20"/>
      <c r="D2" s="392">
        <v>1</v>
      </c>
      <c r="E2" s="20">
        <v>119</v>
      </c>
      <c r="F2" s="214" t="str">
        <f>LOOKUP(E2,'Racers Details'!$A$2:$A$174,'Racers Details'!$B$2:$B$174)</f>
        <v>Joseph</v>
      </c>
      <c r="G2" s="214" t="str">
        <f>LOOKUP(E2,'Racers Details'!$A$2:$A$174,'Racers Details'!$C$2:$C$174)</f>
        <v>Grange</v>
      </c>
      <c r="H2" s="214" t="str">
        <f>LOOKUP(E2,'Racers Details'!$A$2:$A$174,'Racers Details'!$D$2:$D$174)</f>
        <v>Barking</v>
      </c>
      <c r="I2" s="20" t="str">
        <f>LOOKUP(E2,'Racers Details'!$A$2:$A$174,'Racers Details'!$E$2:$E$174)</f>
        <v>M</v>
      </c>
      <c r="J2" s="392" t="str">
        <f>LOOKUP(E2,'Racers Details'!$A$2:$A$174,'Racers Details'!$I$2:$I$174)</f>
        <v>U13B</v>
      </c>
      <c r="K2" s="274">
        <v>6.09</v>
      </c>
      <c r="L2" s="391">
        <v>10</v>
      </c>
      <c r="P2" s="103" t="s">
        <v>11</v>
      </c>
      <c r="Q2" s="95" t="s">
        <v>2</v>
      </c>
      <c r="R2" s="101" t="s">
        <v>3</v>
      </c>
      <c r="S2" s="102" t="s">
        <v>9</v>
      </c>
    </row>
    <row r="3" spans="1:20" x14ac:dyDescent="0.2">
      <c r="A3" s="19">
        <v>2</v>
      </c>
      <c r="B3" s="378"/>
      <c r="C3" s="20"/>
      <c r="D3" s="392">
        <v>2</v>
      </c>
      <c r="E3" s="20">
        <v>4</v>
      </c>
      <c r="F3" s="214" t="str">
        <f>LOOKUP(E3,'Racers Details'!$A$2:$A$174,'Racers Details'!$B$2:$B$174)</f>
        <v>Eddie</v>
      </c>
      <c r="G3" s="214" t="str">
        <f>LOOKUP(E3,'Racers Details'!$A$2:$A$174,'Racers Details'!$C$2:$C$174)</f>
        <v>De Souza</v>
      </c>
      <c r="H3" s="214" t="str">
        <f>LOOKUP(E3,'Racers Details'!$A$2:$A$174,'Racers Details'!$D$2:$D$174)</f>
        <v>Orion Harriers</v>
      </c>
      <c r="I3" s="20" t="str">
        <f>LOOKUP(E3,'Racers Details'!$A$2:$A$174,'Racers Details'!$E$2:$E$174)</f>
        <v>M</v>
      </c>
      <c r="J3" s="392" t="str">
        <f>LOOKUP(E3,'Racers Details'!$A$2:$A$174,'Racers Details'!$I$2:$I$174)</f>
        <v>U13B</v>
      </c>
      <c r="K3" s="274">
        <v>6.24</v>
      </c>
      <c r="L3" s="391">
        <v>9</v>
      </c>
      <c r="P3" s="84">
        <v>1</v>
      </c>
      <c r="Q3" s="96" t="s">
        <v>18</v>
      </c>
      <c r="R3" s="49">
        <v>51</v>
      </c>
      <c r="S3" s="98">
        <v>10</v>
      </c>
    </row>
    <row r="4" spans="1:20" x14ac:dyDescent="0.2">
      <c r="A4" s="19">
        <v>3</v>
      </c>
      <c r="B4" s="378"/>
      <c r="C4" s="20"/>
      <c r="D4" s="392">
        <v>3</v>
      </c>
      <c r="E4" s="20">
        <v>8</v>
      </c>
      <c r="F4" s="214" t="str">
        <f>LOOKUP(E4,'Racers Details'!$A$2:$A$174,'Racers Details'!$B$2:$B$174)</f>
        <v>Michael</v>
      </c>
      <c r="G4" s="214" t="str">
        <f>LOOKUP(E4,'Racers Details'!$A$2:$A$174,'Racers Details'!$C$2:$C$174)</f>
        <v>Luxton</v>
      </c>
      <c r="H4" s="214" t="str">
        <f>LOOKUP(E4,'Racers Details'!$A$2:$A$174,'Racers Details'!$D$2:$D$174)</f>
        <v>Orion Harriers</v>
      </c>
      <c r="I4" s="20" t="str">
        <f>LOOKUP(E4,'Racers Details'!$A$2:$A$174,'Racers Details'!$E$2:$E$174)</f>
        <v>M</v>
      </c>
      <c r="J4" s="392" t="str">
        <f>LOOKUP(E4,'Racers Details'!$A$2:$A$174,'Racers Details'!$I$2:$I$174)</f>
        <v>U13B</v>
      </c>
      <c r="K4" s="274">
        <v>6.24</v>
      </c>
      <c r="L4" s="391">
        <v>8</v>
      </c>
      <c r="P4" s="84">
        <v>2</v>
      </c>
      <c r="Q4" s="96" t="s">
        <v>13</v>
      </c>
      <c r="R4" s="49">
        <v>55</v>
      </c>
      <c r="S4" s="98">
        <v>9</v>
      </c>
    </row>
    <row r="5" spans="1:20" x14ac:dyDescent="0.2">
      <c r="A5" s="19">
        <v>4</v>
      </c>
      <c r="B5" s="378"/>
      <c r="C5" s="20"/>
      <c r="D5" s="392">
        <v>4</v>
      </c>
      <c r="E5" s="20">
        <v>12</v>
      </c>
      <c r="F5" s="1" t="str">
        <f>LOOKUP(E5,'Racers Details'!$A$2:$A$174,'Racers Details'!$B$2:$B$174)</f>
        <v>Beau</v>
      </c>
      <c r="G5" s="1" t="str">
        <f>LOOKUP(E5,'Racers Details'!$A$2:$A$174,'Racers Details'!$C$2:$C$174)</f>
        <v>Samuels</v>
      </c>
      <c r="H5" s="1" t="str">
        <f>LOOKUP(E5,'Racers Details'!$A$2:$A$174,'Racers Details'!$D$2:$D$174)</f>
        <v>Orion Harriers</v>
      </c>
      <c r="I5" s="20" t="str">
        <f>LOOKUP(E5,'Racers Details'!$A$2:$A$174,'Racers Details'!$E$2:$E$174)</f>
        <v>M</v>
      </c>
      <c r="J5" s="392" t="str">
        <f>LOOKUP(E5,'Racers Details'!$A$2:$A$174,'Racers Details'!$I$2:$I$174)</f>
        <v>U13B</v>
      </c>
      <c r="K5" s="275">
        <v>6.39</v>
      </c>
      <c r="L5" s="391">
        <v>7</v>
      </c>
      <c r="P5" s="84">
        <v>3</v>
      </c>
      <c r="Q5" s="96" t="s">
        <v>16</v>
      </c>
      <c r="R5" s="49">
        <v>64</v>
      </c>
      <c r="S5" s="98">
        <v>8</v>
      </c>
    </row>
    <row r="6" spans="1:20" x14ac:dyDescent="0.2">
      <c r="A6" s="19">
        <v>5</v>
      </c>
      <c r="B6" s="378"/>
      <c r="C6" s="20"/>
      <c r="D6" s="392">
        <v>5</v>
      </c>
      <c r="E6" s="20">
        <v>170</v>
      </c>
      <c r="F6" s="214" t="str">
        <f>LOOKUP(E6,'Racers Details'!$A$2:$A$174,'Racers Details'!$B$2:$B$174)</f>
        <v>Bruno</v>
      </c>
      <c r="G6" s="214" t="str">
        <f>LOOKUP(E6,'Racers Details'!$A$2:$A$174,'Racers Details'!$C$2:$C$174)</f>
        <v>STUBBS</v>
      </c>
      <c r="H6" s="214" t="str">
        <f>LOOKUP(E6,'Racers Details'!$A$2:$A$174,'Racers Details'!$D$2:$D$174)</f>
        <v>Loughton</v>
      </c>
      <c r="I6" s="20" t="str">
        <f>LOOKUP(E6,'Racers Details'!$A$2:$A$174,'Racers Details'!$E$2:$E$174)</f>
        <v>M</v>
      </c>
      <c r="J6" s="392" t="str">
        <f>LOOKUP(E6,'Racers Details'!$A$2:$A$174,'Racers Details'!$I$2:$I$174)</f>
        <v>U13B</v>
      </c>
      <c r="K6" s="274">
        <v>6.42</v>
      </c>
      <c r="L6" s="391">
        <v>6</v>
      </c>
      <c r="P6" s="84">
        <v>4</v>
      </c>
      <c r="Q6" s="96" t="s">
        <v>14</v>
      </c>
      <c r="R6" s="49" t="s">
        <v>20</v>
      </c>
      <c r="S6" s="98" t="s">
        <v>20</v>
      </c>
    </row>
    <row r="7" spans="1:20" x14ac:dyDescent="0.2">
      <c r="A7" s="19">
        <v>6</v>
      </c>
      <c r="B7" s="378"/>
      <c r="C7" s="20"/>
      <c r="D7" s="392">
        <v>6</v>
      </c>
      <c r="E7" s="20">
        <v>5</v>
      </c>
      <c r="F7" s="214" t="str">
        <f>LOOKUP(E7,'Racers Details'!$A$2:$A$174,'Racers Details'!$B$2:$B$174)</f>
        <v>Oscar</v>
      </c>
      <c r="G7" s="214" t="str">
        <f>LOOKUP(E7,'Racers Details'!$A$2:$A$174,'Racers Details'!$C$2:$C$174)</f>
        <v>Strudwick</v>
      </c>
      <c r="H7" s="214" t="str">
        <f>LOOKUP(E7,'Racers Details'!$A$2:$A$174,'Racers Details'!$D$2:$D$174)</f>
        <v>Orion Harriers</v>
      </c>
      <c r="I7" s="20" t="str">
        <f>LOOKUP(E7,'Racers Details'!$A$2:$A$174,'Racers Details'!$E$2:$E$174)</f>
        <v>M</v>
      </c>
      <c r="J7" s="392" t="str">
        <f>LOOKUP(E7,'Racers Details'!$A$2:$A$174,'Racers Details'!$I$2:$I$174)</f>
        <v>U13B</v>
      </c>
      <c r="K7" s="274">
        <v>6.51</v>
      </c>
      <c r="L7" s="391">
        <v>5</v>
      </c>
      <c r="P7" s="84">
        <v>5</v>
      </c>
      <c r="Q7" s="96" t="s">
        <v>15</v>
      </c>
      <c r="R7" s="49" t="s">
        <v>20</v>
      </c>
      <c r="S7" s="98" t="s">
        <v>20</v>
      </c>
    </row>
    <row r="8" spans="1:20" x14ac:dyDescent="0.2">
      <c r="A8" s="19">
        <v>7</v>
      </c>
      <c r="B8" s="378"/>
      <c r="C8" s="20"/>
      <c r="D8" s="392">
        <v>7</v>
      </c>
      <c r="E8" s="20">
        <v>15</v>
      </c>
      <c r="F8" s="214" t="str">
        <f>LOOKUP(E8,'Racers Details'!$A$2:$A$174,'Racers Details'!$B$2:$B$174)</f>
        <v>Luke</v>
      </c>
      <c r="G8" s="214" t="str">
        <f>LOOKUP(E8,'Racers Details'!$A$2:$A$174,'Racers Details'!$C$2:$C$174)</f>
        <v>Gosling</v>
      </c>
      <c r="H8" s="214" t="str">
        <f>LOOKUP(E8,'Racers Details'!$A$2:$A$174,'Racers Details'!$D$2:$D$174)</f>
        <v>Orion Harriers</v>
      </c>
      <c r="I8" s="20" t="str">
        <f>LOOKUP(E8,'Racers Details'!$A$2:$A$174,'Racers Details'!$E$2:$E$174)</f>
        <v>M</v>
      </c>
      <c r="J8" s="392" t="str">
        <f>LOOKUP(E8,'Racers Details'!$A$2:$A$174,'Racers Details'!$I$2:$I$174)</f>
        <v>U13B</v>
      </c>
      <c r="K8" s="274">
        <v>6.54</v>
      </c>
      <c r="L8" s="391">
        <v>4</v>
      </c>
      <c r="P8" s="84">
        <v>6</v>
      </c>
      <c r="Q8" s="96" t="s">
        <v>17</v>
      </c>
      <c r="R8" s="49" t="s">
        <v>20</v>
      </c>
      <c r="S8" s="98" t="s">
        <v>20</v>
      </c>
    </row>
    <row r="9" spans="1:20" x14ac:dyDescent="0.2">
      <c r="A9" s="19">
        <v>8</v>
      </c>
      <c r="B9" s="378"/>
      <c r="C9" s="20"/>
      <c r="D9" s="392">
        <v>8</v>
      </c>
      <c r="E9" s="20">
        <v>11</v>
      </c>
      <c r="F9" s="214" t="str">
        <f>LOOKUP(E9,'Racers Details'!$A$2:$A$174,'Racers Details'!$B$2:$B$174)</f>
        <v>Oscar</v>
      </c>
      <c r="G9" s="214" t="str">
        <f>LOOKUP(E9,'Racers Details'!$A$2:$A$174,'Racers Details'!$C$2:$C$174)</f>
        <v>Emery</v>
      </c>
      <c r="H9" s="214" t="str">
        <f>LOOKUP(E9,'Racers Details'!$A$2:$A$174,'Racers Details'!$D$2:$D$174)</f>
        <v>Orion Harriers</v>
      </c>
      <c r="I9" s="20" t="str">
        <f>LOOKUP(E9,'Racers Details'!$A$2:$A$174,'Racers Details'!$E$2:$E$174)</f>
        <v>M</v>
      </c>
      <c r="J9" s="392" t="str">
        <f>LOOKUP(E9,'Racers Details'!$A$2:$A$174,'Racers Details'!$I$2:$I$174)</f>
        <v>U13B</v>
      </c>
      <c r="K9" s="274">
        <v>7</v>
      </c>
      <c r="L9" s="391">
        <v>3</v>
      </c>
      <c r="P9" s="86">
        <v>7</v>
      </c>
      <c r="Q9" s="97" t="s">
        <v>12</v>
      </c>
      <c r="R9" s="99"/>
      <c r="S9" s="100"/>
    </row>
    <row r="10" spans="1:20" x14ac:dyDescent="0.2">
      <c r="A10" s="19">
        <v>9</v>
      </c>
      <c r="B10" s="378"/>
      <c r="C10" s="387">
        <v>1</v>
      </c>
      <c r="D10" s="20"/>
      <c r="E10" s="20">
        <v>118</v>
      </c>
      <c r="F10" s="214" t="str">
        <f>LOOKUP(E10,'Racers Details'!$A$2:$A$174,'Racers Details'!$B$2:$B$174)</f>
        <v>Ryder</v>
      </c>
      <c r="G10" s="214" t="str">
        <f>LOOKUP(E10,'Racers Details'!$A$2:$A$174,'Racers Details'!$C$2:$C$174)</f>
        <v>Islam</v>
      </c>
      <c r="H10" s="214" t="str">
        <f>LOOKUP(E10,'Racers Details'!$A$2:$A$174,'Racers Details'!$D$2:$D$174)</f>
        <v>Dagenham 88</v>
      </c>
      <c r="I10" s="20" t="str">
        <f>LOOKUP(E10,'Racers Details'!$A$2:$A$174,'Racers Details'!$E$2:$E$174)</f>
        <v>M</v>
      </c>
      <c r="J10" s="387" t="str">
        <f>LOOKUP(E10,'Racers Details'!$A$2:$A$174,'Racers Details'!$I$2:$I$174)</f>
        <v>U11B</v>
      </c>
      <c r="K10" s="274">
        <v>7.02</v>
      </c>
      <c r="L10" s="386">
        <v>10</v>
      </c>
      <c r="S10" s="23"/>
    </row>
    <row r="11" spans="1:20" x14ac:dyDescent="0.2">
      <c r="A11" s="19">
        <v>10</v>
      </c>
      <c r="B11" s="378"/>
      <c r="C11" s="387">
        <v>2</v>
      </c>
      <c r="D11" s="20"/>
      <c r="E11" s="20">
        <v>13</v>
      </c>
      <c r="F11" s="214" t="str">
        <f>LOOKUP(E11,'Racers Details'!$A$2:$A$174,'Racers Details'!$B$2:$B$174)</f>
        <v>Freddie</v>
      </c>
      <c r="G11" s="214" t="str">
        <f>LOOKUP(E11,'Racers Details'!$A$2:$A$174,'Racers Details'!$C$2:$C$174)</f>
        <v>Hollings-Yates</v>
      </c>
      <c r="H11" s="214" t="str">
        <f>LOOKUP(E11,'Racers Details'!$A$2:$A$174,'Racers Details'!$D$2:$D$174)</f>
        <v>Orion Harriers</v>
      </c>
      <c r="I11" s="20" t="str">
        <f>LOOKUP(E11,'Racers Details'!$A$2:$A$174,'Racers Details'!$E$2:$E$174)</f>
        <v>M</v>
      </c>
      <c r="J11" s="387" t="str">
        <f>LOOKUP(E11,'Racers Details'!$A$2:$A$174,'Racers Details'!$I$2:$I$174)</f>
        <v>U11B</v>
      </c>
      <c r="K11" s="274">
        <v>7.03</v>
      </c>
      <c r="L11" s="386">
        <v>9</v>
      </c>
      <c r="P11" s="6" t="s">
        <v>109</v>
      </c>
      <c r="Q11" s="18"/>
      <c r="R11" s="18"/>
      <c r="S11" s="23"/>
    </row>
    <row r="12" spans="1:20" x14ac:dyDescent="0.2">
      <c r="A12" s="19">
        <v>11</v>
      </c>
      <c r="B12" s="378"/>
      <c r="C12" s="20"/>
      <c r="D12" s="393">
        <v>1</v>
      </c>
      <c r="E12" s="20">
        <v>2</v>
      </c>
      <c r="F12" s="214" t="str">
        <f>LOOKUP(E12,'Racers Details'!$A$2:$A$174,'Racers Details'!$B$2:$B$174)</f>
        <v>Daisy</v>
      </c>
      <c r="G12" s="214" t="str">
        <f>LOOKUP(E12,'Racers Details'!$A$2:$A$174,'Racers Details'!$C$2:$C$174)</f>
        <v>Callagher</v>
      </c>
      <c r="H12" s="214" t="str">
        <f>LOOKUP(E12,'Racers Details'!$A$2:$A$174,'Racers Details'!$D$2:$D$174)</f>
        <v>Orion Harriers</v>
      </c>
      <c r="I12" s="20" t="str">
        <f>LOOKUP(E12,'Racers Details'!$A$2:$A$174,'Racers Details'!$E$2:$E$174)</f>
        <v>F</v>
      </c>
      <c r="J12" s="393" t="str">
        <f>LOOKUP(E12,'Racers Details'!$A$2:$A$174,'Racers Details'!$I$2:$I$174)</f>
        <v>U13G</v>
      </c>
      <c r="K12" s="25">
        <v>7.04</v>
      </c>
      <c r="L12" s="394">
        <v>10</v>
      </c>
      <c r="P12" s="104" t="s">
        <v>11</v>
      </c>
      <c r="Q12" s="105" t="s">
        <v>2</v>
      </c>
      <c r="R12" s="105" t="s">
        <v>3</v>
      </c>
      <c r="S12" s="106" t="s">
        <v>9</v>
      </c>
    </row>
    <row r="13" spans="1:20" x14ac:dyDescent="0.2">
      <c r="A13" s="19">
        <v>12</v>
      </c>
      <c r="B13" s="378"/>
      <c r="C13" s="387">
        <v>3</v>
      </c>
      <c r="D13" s="20"/>
      <c r="E13" s="20">
        <v>167</v>
      </c>
      <c r="F13" s="1" t="str">
        <f>LOOKUP(E13,'Racers Details'!$A$2:$A$174,'Racers Details'!$B$2:$B$174)</f>
        <v>Aaron</v>
      </c>
      <c r="G13" s="1" t="str">
        <f>LOOKUP(E13,'Racers Details'!$A$2:$A$174,'Racers Details'!$C$2:$C$174)</f>
        <v>TROTMAN</v>
      </c>
      <c r="H13" s="1" t="str">
        <f>LOOKUP(E13,'Racers Details'!$A$2:$A$174,'Racers Details'!$D$2:$D$174)</f>
        <v>Loughton</v>
      </c>
      <c r="I13" s="20" t="str">
        <f>LOOKUP(E13,'Racers Details'!$A$2:$A$174,'Racers Details'!$E$2:$E$174)</f>
        <v>M</v>
      </c>
      <c r="J13" s="387" t="str">
        <f>LOOKUP(E13,'Racers Details'!$A$2:$A$174,'Racers Details'!$I$2:$I$174)</f>
        <v>U11B</v>
      </c>
      <c r="K13" s="25">
        <v>7.13</v>
      </c>
      <c r="L13" s="386">
        <v>8</v>
      </c>
      <c r="P13" s="84">
        <v>1</v>
      </c>
      <c r="Q13" s="96" t="s">
        <v>13</v>
      </c>
      <c r="R13" s="49">
        <v>47</v>
      </c>
      <c r="S13" s="98">
        <v>10</v>
      </c>
    </row>
    <row r="14" spans="1:20" x14ac:dyDescent="0.2">
      <c r="A14" s="19">
        <v>13</v>
      </c>
      <c r="B14" s="381">
        <v>1</v>
      </c>
      <c r="C14" s="20"/>
      <c r="D14" s="20"/>
      <c r="E14" s="20">
        <v>173</v>
      </c>
      <c r="F14" s="214" t="str">
        <f>LOOKUP(E14,'Racers Details'!$A$2:$A$174,'Racers Details'!$B$2:$B$174)</f>
        <v>Thomas</v>
      </c>
      <c r="G14" s="214" t="str">
        <f>LOOKUP(E14,'Racers Details'!$A$2:$A$174,'Racers Details'!$C$2:$C$174)</f>
        <v>NICHOLLS</v>
      </c>
      <c r="H14" s="214" t="str">
        <f>LOOKUP(E14,'Racers Details'!$A$2:$A$174,'Racers Details'!$D$2:$D$174)</f>
        <v>Loughton</v>
      </c>
      <c r="I14" s="20" t="str">
        <f>LOOKUP(E14,'Racers Details'!$A$2:$A$174,'Racers Details'!$E$2:$E$174)</f>
        <v>M</v>
      </c>
      <c r="J14" s="385" t="str">
        <f>LOOKUP(E14,'Racers Details'!$A$2:$A$174,'Racers Details'!$I$2:$I$174)</f>
        <v>U9B</v>
      </c>
      <c r="K14" s="34">
        <v>7.17</v>
      </c>
      <c r="L14" s="382">
        <v>10</v>
      </c>
      <c r="P14" s="84">
        <v>2</v>
      </c>
      <c r="Q14" s="96" t="s">
        <v>18</v>
      </c>
      <c r="R14" s="49">
        <v>55</v>
      </c>
      <c r="S14" s="98">
        <v>9</v>
      </c>
    </row>
    <row r="15" spans="1:20" x14ac:dyDescent="0.2">
      <c r="A15" s="19">
        <v>14</v>
      </c>
      <c r="B15" s="378"/>
      <c r="C15" s="20"/>
      <c r="D15" s="393">
        <v>2</v>
      </c>
      <c r="E15" s="20">
        <v>3</v>
      </c>
      <c r="F15" s="1" t="str">
        <f>LOOKUP(E15,'Racers Details'!$A$2:$A$174,'Racers Details'!$B$2:$B$174)</f>
        <v>Abigail</v>
      </c>
      <c r="G15" s="1" t="str">
        <f>LOOKUP(E15,'Racers Details'!$A$2:$A$174,'Racers Details'!$C$2:$C$174)</f>
        <v>Hoult</v>
      </c>
      <c r="H15" s="1" t="str">
        <f>LOOKUP(E15,'Racers Details'!$A$2:$A$174,'Racers Details'!$D$2:$D$174)</f>
        <v>Orion Harriers</v>
      </c>
      <c r="I15" s="20" t="str">
        <f>LOOKUP(E15,'Racers Details'!$A$2:$A$174,'Racers Details'!$E$2:$E$174)</f>
        <v>F</v>
      </c>
      <c r="J15" s="393" t="str">
        <f>LOOKUP(E15,'Racers Details'!$A$2:$A$174,'Racers Details'!$I$2:$I$174)</f>
        <v>U13G</v>
      </c>
      <c r="K15" s="25">
        <v>7.18</v>
      </c>
      <c r="L15" s="394">
        <v>9</v>
      </c>
      <c r="P15" s="84">
        <v>3</v>
      </c>
      <c r="Q15" s="96" t="s">
        <v>16</v>
      </c>
      <c r="R15" s="49">
        <v>85</v>
      </c>
      <c r="S15" s="98">
        <v>8</v>
      </c>
    </row>
    <row r="16" spans="1:20" x14ac:dyDescent="0.2">
      <c r="A16" s="19">
        <v>15</v>
      </c>
      <c r="B16" s="378"/>
      <c r="C16" s="20"/>
      <c r="D16" s="393">
        <v>3</v>
      </c>
      <c r="E16" s="20">
        <v>164</v>
      </c>
      <c r="F16" s="1" t="str">
        <f>LOOKUP(E16,'Racers Details'!$A$2:$A$174,'Racers Details'!$B$2:$B$174)</f>
        <v>Lizzie</v>
      </c>
      <c r="G16" s="1" t="str">
        <f>LOOKUP(E16,'Racers Details'!$A$2:$A$174,'Racers Details'!$C$2:$C$174)</f>
        <v>KNAPMAN</v>
      </c>
      <c r="H16" s="1" t="str">
        <f>LOOKUP(E16,'Racers Details'!$A$2:$A$174,'Racers Details'!$D$2:$D$174)</f>
        <v>Loughton</v>
      </c>
      <c r="I16" s="20" t="str">
        <f>LOOKUP(E16,'Racers Details'!$A$2:$A$174,'Racers Details'!$E$2:$E$174)</f>
        <v>F</v>
      </c>
      <c r="J16" s="393" t="str">
        <f>LOOKUP(E16,'Racers Details'!$A$2:$A$174,'Racers Details'!$I$2:$I$174)</f>
        <v>U13G</v>
      </c>
      <c r="K16" s="25">
        <v>7.18</v>
      </c>
      <c r="L16" s="394">
        <v>8</v>
      </c>
      <c r="P16" s="84">
        <v>4</v>
      </c>
      <c r="Q16" s="96" t="s">
        <v>275</v>
      </c>
      <c r="R16" s="49">
        <v>86</v>
      </c>
      <c r="S16" s="98">
        <v>7</v>
      </c>
      <c r="T16" s="7" t="s">
        <v>20</v>
      </c>
    </row>
    <row r="17" spans="1:20" x14ac:dyDescent="0.2">
      <c r="A17" s="19">
        <v>16</v>
      </c>
      <c r="B17" s="378"/>
      <c r="C17" s="20"/>
      <c r="D17" s="392">
        <v>9</v>
      </c>
      <c r="E17" s="20">
        <v>169</v>
      </c>
      <c r="F17" s="1" t="str">
        <f>LOOKUP(E17,'Racers Details'!$A$2:$A$174,'Racers Details'!$B$2:$B$174)</f>
        <v>Jayan</v>
      </c>
      <c r="G17" s="1" t="str">
        <f>LOOKUP(E17,'Racers Details'!$A$2:$A$174,'Racers Details'!$C$2:$C$174)</f>
        <v>HARD</v>
      </c>
      <c r="H17" s="1" t="str">
        <f>LOOKUP(E17,'Racers Details'!$A$2:$A$174,'Racers Details'!$D$2:$D$174)</f>
        <v>Loughton</v>
      </c>
      <c r="I17" s="20" t="str">
        <f>LOOKUP(E17,'Racers Details'!$A$2:$A$174,'Racers Details'!$E$2:$E$174)</f>
        <v>M</v>
      </c>
      <c r="J17" s="392" t="str">
        <f>LOOKUP(E17,'Racers Details'!$A$2:$A$174,'Racers Details'!$I$2:$I$174)</f>
        <v>U13B</v>
      </c>
      <c r="K17" s="34">
        <v>7.24</v>
      </c>
      <c r="L17" s="391">
        <v>2</v>
      </c>
      <c r="P17" s="84">
        <v>5</v>
      </c>
      <c r="Q17" s="96" t="s">
        <v>82</v>
      </c>
      <c r="R17" s="49"/>
      <c r="S17" s="98"/>
      <c r="T17" s="7" t="s">
        <v>20</v>
      </c>
    </row>
    <row r="18" spans="1:20" x14ac:dyDescent="0.2">
      <c r="A18" s="19">
        <v>17</v>
      </c>
      <c r="B18" s="378"/>
      <c r="C18" s="387">
        <v>4</v>
      </c>
      <c r="D18" s="20"/>
      <c r="E18" s="20">
        <v>6</v>
      </c>
      <c r="F18" s="1" t="str">
        <f>LOOKUP(E18,'Racers Details'!$A$2:$A$174,'Racers Details'!$B$2:$B$174)</f>
        <v>Arthur</v>
      </c>
      <c r="G18" s="1" t="str">
        <f>LOOKUP(E18,'Racers Details'!$A$2:$A$174,'Racers Details'!$C$2:$C$174)</f>
        <v>Jones</v>
      </c>
      <c r="H18" s="1" t="str">
        <f>LOOKUP(E18,'Racers Details'!$A$2:$A$174,'Racers Details'!$D$2:$D$174)</f>
        <v>Orion Harriers</v>
      </c>
      <c r="I18" s="20" t="str">
        <f>LOOKUP(E18,'Racers Details'!$A$2:$A$174,'Racers Details'!$E$2:$E$174)</f>
        <v>M</v>
      </c>
      <c r="J18" s="387" t="str">
        <f>LOOKUP(E18,'Racers Details'!$A$2:$A$174,'Racers Details'!$I$2:$I$174)</f>
        <v>U11B</v>
      </c>
      <c r="K18" s="25">
        <v>7.24</v>
      </c>
      <c r="L18" s="386">
        <v>7</v>
      </c>
      <c r="P18" s="84">
        <v>6</v>
      </c>
      <c r="Q18" s="96" t="s">
        <v>15</v>
      </c>
      <c r="R18" s="49" t="s">
        <v>20</v>
      </c>
      <c r="S18" s="98"/>
    </row>
    <row r="19" spans="1:20" x14ac:dyDescent="0.2">
      <c r="A19" s="19">
        <v>18</v>
      </c>
      <c r="B19" s="378"/>
      <c r="C19" s="388">
        <v>1</v>
      </c>
      <c r="D19" s="20"/>
      <c r="E19" s="20">
        <v>10</v>
      </c>
      <c r="F19" s="1" t="str">
        <f>LOOKUP(E19,'Racers Details'!$A$2:$A$174,'Racers Details'!$B$2:$B$174)</f>
        <v>Natasha</v>
      </c>
      <c r="G19" s="1" t="str">
        <f>LOOKUP(E19,'Racers Details'!$A$2:$A$174,'Racers Details'!$C$2:$C$174)</f>
        <v>Wynn</v>
      </c>
      <c r="H19" s="1" t="str">
        <f>LOOKUP(E19,'Racers Details'!$A$2:$A$174,'Racers Details'!$D$2:$D$174)</f>
        <v>Orion Harriers</v>
      </c>
      <c r="I19" s="20" t="str">
        <f>LOOKUP(E19,'Racers Details'!$A$2:$A$174,'Racers Details'!$E$2:$E$174)</f>
        <v>F</v>
      </c>
      <c r="J19" s="388" t="str">
        <f>LOOKUP(E19,'Racers Details'!$A$2:$A$174,'Racers Details'!$I$2:$I$174)</f>
        <v>U11G</v>
      </c>
      <c r="K19" s="34">
        <v>7.25</v>
      </c>
      <c r="L19" s="389">
        <v>10</v>
      </c>
      <c r="P19" s="86">
        <v>7</v>
      </c>
      <c r="Q19" s="97" t="s">
        <v>14</v>
      </c>
      <c r="R19" s="99"/>
      <c r="S19" s="100"/>
    </row>
    <row r="20" spans="1:20" x14ac:dyDescent="0.2">
      <c r="A20" s="19">
        <v>19</v>
      </c>
      <c r="B20" s="378"/>
      <c r="C20" s="387">
        <v>5</v>
      </c>
      <c r="D20" s="20"/>
      <c r="E20" s="20">
        <v>16</v>
      </c>
      <c r="F20" s="1" t="str">
        <f>LOOKUP(E20,'Racers Details'!$A$2:$A$174,'Racers Details'!$B$2:$B$174)</f>
        <v>Henry</v>
      </c>
      <c r="G20" s="1" t="str">
        <f>LOOKUP(E20,'Racers Details'!$A$2:$A$174,'Racers Details'!$C$2:$C$174)</f>
        <v>Gillman</v>
      </c>
      <c r="H20" s="1" t="str">
        <f>LOOKUP(E20,'Racers Details'!$A$2:$A$174,'Racers Details'!$D$2:$D$174)</f>
        <v>Orion Harriers</v>
      </c>
      <c r="I20" s="20" t="str">
        <f>LOOKUP(E20,'Racers Details'!$A$2:$A$174,'Racers Details'!$E$2:$E$174)</f>
        <v>M</v>
      </c>
      <c r="J20" s="387" t="str">
        <f>LOOKUP(E20,'Racers Details'!$A$2:$A$174,'Racers Details'!$I$2:$I$174)</f>
        <v>U11B</v>
      </c>
      <c r="K20" s="34">
        <v>7.25</v>
      </c>
      <c r="L20" s="386">
        <v>6</v>
      </c>
    </row>
    <row r="21" spans="1:20" x14ac:dyDescent="0.2">
      <c r="A21" s="19">
        <v>20</v>
      </c>
      <c r="B21" s="378"/>
      <c r="C21" s="388">
        <v>2</v>
      </c>
      <c r="D21" s="20"/>
      <c r="E21" s="20">
        <v>142</v>
      </c>
      <c r="F21" s="1" t="str">
        <f>LOOKUP(E21,'Racers Details'!$A$2:$A$174,'Racers Details'!$B$2:$B$174)</f>
        <v>Faye</v>
      </c>
      <c r="G21" s="1" t="str">
        <f>LOOKUP(E21,'Racers Details'!$A$2:$A$174,'Racers Details'!$C$2:$C$174)</f>
        <v>Owers</v>
      </c>
      <c r="H21" s="1" t="str">
        <f>LOOKUP(E21,'Racers Details'!$A$2:$A$174,'Racers Details'!$D$2:$D$174)</f>
        <v>Woodford</v>
      </c>
      <c r="I21" s="20" t="str">
        <f>LOOKUP(E21,'Racers Details'!$A$2:$A$174,'Racers Details'!$E$2:$E$174)</f>
        <v>F</v>
      </c>
      <c r="J21" s="388" t="str">
        <f>LOOKUP(E21,'Racers Details'!$A$2:$A$174,'Racers Details'!$I$2:$I$174)</f>
        <v>U11G</v>
      </c>
      <c r="K21" s="25">
        <v>7.26</v>
      </c>
      <c r="L21" s="389">
        <v>9</v>
      </c>
    </row>
    <row r="22" spans="1:20" x14ac:dyDescent="0.2">
      <c r="A22" s="19">
        <v>21</v>
      </c>
      <c r="B22" s="378"/>
      <c r="C22" s="388">
        <v>3</v>
      </c>
      <c r="D22" s="20"/>
      <c r="E22" s="20">
        <v>141</v>
      </c>
      <c r="F22" s="1" t="str">
        <f>LOOKUP(E22,'Racers Details'!$A$2:$A$174,'Racers Details'!$B$2:$B$174)</f>
        <v>Caitlin</v>
      </c>
      <c r="G22" s="1" t="str">
        <f>LOOKUP(E22,'Racers Details'!$A$2:$A$174,'Racers Details'!$C$2:$C$174)</f>
        <v>Hancock</v>
      </c>
      <c r="H22" s="1" t="str">
        <f>LOOKUP(E22,'Racers Details'!$A$2:$A$174,'Racers Details'!$D$2:$D$174)</f>
        <v>Woodford</v>
      </c>
      <c r="I22" s="20" t="str">
        <f>LOOKUP(E22,'Racers Details'!$A$2:$A$174,'Racers Details'!$E$2:$E$174)</f>
        <v>F</v>
      </c>
      <c r="J22" s="388" t="str">
        <f>LOOKUP(E22,'Racers Details'!$A$2:$A$174,'Racers Details'!$I$2:$I$174)</f>
        <v>U11G</v>
      </c>
      <c r="K22" s="34">
        <v>7.26</v>
      </c>
      <c r="L22" s="389">
        <v>8</v>
      </c>
      <c r="P22" s="6" t="s">
        <v>25</v>
      </c>
      <c r="Q22" s="18"/>
      <c r="R22" s="18"/>
      <c r="S22" s="18"/>
    </row>
    <row r="23" spans="1:20" x14ac:dyDescent="0.2">
      <c r="A23" s="19">
        <v>22</v>
      </c>
      <c r="B23" s="378"/>
      <c r="C23" s="20"/>
      <c r="D23" s="393">
        <v>4</v>
      </c>
      <c r="E23" s="20">
        <v>182</v>
      </c>
      <c r="F23" s="1" t="str">
        <f>LOOKUP(E23,'Racers Details'!$A$2:$A$174,'Racers Details'!$B$2:$B$174)</f>
        <v>Lottie</v>
      </c>
      <c r="G23" s="1" t="str">
        <f>LOOKUP(E23,'Racers Details'!$A$2:$A$174,'Racers Details'!$C$2:$C$174)</f>
        <v>PALMER</v>
      </c>
      <c r="H23" s="1" t="str">
        <f>LOOKUP(E23,'Racers Details'!$A$2:$A$174,'Racers Details'!$D$2:$D$174)</f>
        <v>Loughton</v>
      </c>
      <c r="I23" s="20" t="str">
        <f>LOOKUP(E23,'Racers Details'!$A$2:$A$174,'Racers Details'!$E$2:$E$174)</f>
        <v>F</v>
      </c>
      <c r="J23" s="393" t="str">
        <f>LOOKUP(E23,'Racers Details'!$A$2:$A$174,'Racers Details'!$I$2:$I$174)</f>
        <v>U13G</v>
      </c>
      <c r="K23" s="25">
        <v>7.26</v>
      </c>
      <c r="L23" s="394">
        <v>7</v>
      </c>
      <c r="P23" s="103" t="s">
        <v>11</v>
      </c>
      <c r="Q23" s="95" t="s">
        <v>2</v>
      </c>
      <c r="R23" s="101" t="s">
        <v>3</v>
      </c>
      <c r="S23" s="102" t="s">
        <v>9</v>
      </c>
    </row>
    <row r="24" spans="1:20" x14ac:dyDescent="0.2">
      <c r="A24" s="19">
        <v>23</v>
      </c>
      <c r="B24" s="381">
        <v>2</v>
      </c>
      <c r="C24" s="20"/>
      <c r="D24" s="20"/>
      <c r="E24" s="20">
        <v>163</v>
      </c>
      <c r="F24" s="1" t="str">
        <f>LOOKUP(E24,'Racers Details'!$A$2:$A$174,'Racers Details'!$B$2:$B$174)</f>
        <v>Ivan</v>
      </c>
      <c r="G24" s="1" t="str">
        <f>LOOKUP(E24,'Racers Details'!$A$2:$A$174,'Racers Details'!$C$2:$C$174)</f>
        <v>BROWN</v>
      </c>
      <c r="H24" s="1" t="str">
        <f>LOOKUP(E24,'Racers Details'!$A$2:$A$174,'Racers Details'!$D$2:$D$174)</f>
        <v>Loughton</v>
      </c>
      <c r="I24" s="20" t="str">
        <f>LOOKUP(E24,'Racers Details'!$A$2:$A$174,'Racers Details'!$E$2:$E$174)</f>
        <v>M</v>
      </c>
      <c r="J24" s="385" t="str">
        <f>LOOKUP(E24,'Racers Details'!$A$2:$A$174,'Racers Details'!$I$2:$I$174)</f>
        <v>U9B</v>
      </c>
      <c r="K24" s="25">
        <v>7.32</v>
      </c>
      <c r="L24" s="382">
        <v>9</v>
      </c>
      <c r="P24" s="84">
        <v>1</v>
      </c>
      <c r="Q24" s="96" t="s">
        <v>13</v>
      </c>
      <c r="R24" s="49">
        <v>30</v>
      </c>
      <c r="S24" s="98">
        <v>10</v>
      </c>
    </row>
    <row r="25" spans="1:20" x14ac:dyDescent="0.2">
      <c r="A25" s="19">
        <v>24</v>
      </c>
      <c r="B25" s="378"/>
      <c r="C25" s="387">
        <v>6</v>
      </c>
      <c r="D25" s="20"/>
      <c r="E25" s="20">
        <v>160</v>
      </c>
      <c r="F25" s="1" t="str">
        <f>LOOKUP(E25,'Racers Details'!$A$2:$A$174,'Racers Details'!$B$2:$B$174)</f>
        <v>Samuel</v>
      </c>
      <c r="G25" s="1" t="str">
        <f>LOOKUP(E25,'Racers Details'!$A$2:$A$174,'Racers Details'!$C$2:$C$174)</f>
        <v>SILVER</v>
      </c>
      <c r="H25" s="1" t="str">
        <f>LOOKUP(E25,'Racers Details'!$A$2:$A$174,'Racers Details'!$D$2:$D$174)</f>
        <v>Loughton</v>
      </c>
      <c r="I25" s="20" t="str">
        <f>LOOKUP(E25,'Racers Details'!$A$2:$A$174,'Racers Details'!$E$2:$E$174)</f>
        <v>M</v>
      </c>
      <c r="J25" s="387" t="str">
        <f>LOOKUP(E25,'Racers Details'!$A$2:$A$174,'Racers Details'!$I$2:$I$174)</f>
        <v>U11B</v>
      </c>
      <c r="K25" s="34">
        <v>7.33</v>
      </c>
      <c r="L25" s="386">
        <v>5</v>
      </c>
      <c r="P25" s="84">
        <v>2</v>
      </c>
      <c r="Q25" s="96" t="s">
        <v>18</v>
      </c>
      <c r="R25" s="49">
        <v>38</v>
      </c>
      <c r="S25" s="98">
        <v>9</v>
      </c>
    </row>
    <row r="26" spans="1:20" x14ac:dyDescent="0.2">
      <c r="A26" s="19">
        <v>25</v>
      </c>
      <c r="B26" s="378"/>
      <c r="C26" s="387">
        <v>7</v>
      </c>
      <c r="D26" s="20"/>
      <c r="E26" s="20">
        <v>162</v>
      </c>
      <c r="F26" s="1" t="str">
        <f>LOOKUP(E26,'Racers Details'!$A$2:$A$174,'Racers Details'!$B$2:$B$174)</f>
        <v>Henry</v>
      </c>
      <c r="G26" s="1" t="str">
        <f>LOOKUP(E26,'Racers Details'!$A$2:$A$174,'Racers Details'!$C$2:$C$174)</f>
        <v>BROWN</v>
      </c>
      <c r="H26" s="1" t="str">
        <f>LOOKUP(E26,'Racers Details'!$A$2:$A$174,'Racers Details'!$D$2:$D$174)</f>
        <v>Loughton</v>
      </c>
      <c r="I26" s="20" t="str">
        <f>LOOKUP(E26,'Racers Details'!$A$2:$A$174,'Racers Details'!$E$2:$E$174)</f>
        <v>M</v>
      </c>
      <c r="J26" s="387" t="str">
        <f>LOOKUP(E26,'Racers Details'!$A$2:$A$174,'Racers Details'!$I$2:$I$174)</f>
        <v>U11B</v>
      </c>
      <c r="K26" s="25">
        <v>7.4</v>
      </c>
      <c r="L26" s="386">
        <v>4</v>
      </c>
      <c r="P26" s="84">
        <v>3</v>
      </c>
      <c r="Q26" s="96" t="s">
        <v>14</v>
      </c>
      <c r="R26" s="49" t="s">
        <v>20</v>
      </c>
      <c r="S26" s="98" t="s">
        <v>20</v>
      </c>
    </row>
    <row r="27" spans="1:20" x14ac:dyDescent="0.2">
      <c r="A27" s="19">
        <v>26</v>
      </c>
      <c r="B27" s="378"/>
      <c r="C27" s="20"/>
      <c r="D27" s="393">
        <v>5</v>
      </c>
      <c r="E27" s="20">
        <v>19</v>
      </c>
      <c r="F27" s="214" t="str">
        <f>LOOKUP(E27,'Racers Details'!$A$2:$A$174,'Racers Details'!$B$2:$B$174)</f>
        <v>Beau</v>
      </c>
      <c r="G27" s="214" t="str">
        <f>LOOKUP(E27,'Racers Details'!$A$2:$A$174,'Racers Details'!$C$2:$C$174)</f>
        <v>Campbell</v>
      </c>
      <c r="H27" s="214" t="str">
        <f>LOOKUP(E27,'Racers Details'!$A$2:$A$174,'Racers Details'!$D$2:$D$174)</f>
        <v>Orion Harriers</v>
      </c>
      <c r="I27" s="20" t="str">
        <f>LOOKUP(E27,'Racers Details'!$A$2:$A$174,'Racers Details'!$E$2:$E$174)</f>
        <v>F</v>
      </c>
      <c r="J27" s="393" t="str">
        <f>LOOKUP(E27,'Racers Details'!$A$2:$A$174,'Racers Details'!$I$2:$I$174)</f>
        <v>U13G</v>
      </c>
      <c r="K27" s="25">
        <v>7.44</v>
      </c>
      <c r="L27" s="394">
        <v>6</v>
      </c>
      <c r="P27" s="84">
        <v>4</v>
      </c>
      <c r="Q27" s="96" t="s">
        <v>15</v>
      </c>
      <c r="R27" s="49" t="s">
        <v>20</v>
      </c>
      <c r="S27" s="98" t="s">
        <v>20</v>
      </c>
    </row>
    <row r="28" spans="1:20" x14ac:dyDescent="0.2">
      <c r="A28" s="19">
        <v>27</v>
      </c>
      <c r="B28" s="378"/>
      <c r="C28" s="387">
        <v>8</v>
      </c>
      <c r="D28" s="20"/>
      <c r="E28" s="20">
        <v>144</v>
      </c>
      <c r="F28" s="214" t="str">
        <f>LOOKUP(E28,'Racers Details'!$A$2:$A$174,'Racers Details'!$B$2:$B$174)</f>
        <v>Zac</v>
      </c>
      <c r="G28" s="214" t="str">
        <f>LOOKUP(E28,'Racers Details'!$A$2:$A$174,'Racers Details'!$C$2:$C$174)</f>
        <v>Everitt</v>
      </c>
      <c r="H28" s="214" t="str">
        <f>LOOKUP(E28,'Racers Details'!$A$2:$A$174,'Racers Details'!$D$2:$D$174)</f>
        <v>Woodford</v>
      </c>
      <c r="I28" s="20" t="str">
        <f>LOOKUP(E28,'Racers Details'!$A$2:$A$174,'Racers Details'!$E$2:$E$174)</f>
        <v>M</v>
      </c>
      <c r="J28" s="387" t="str">
        <f>LOOKUP(E28,'Racers Details'!$A$2:$A$174,'Racers Details'!$I$2:$I$174)</f>
        <v>U11B</v>
      </c>
      <c r="K28" s="25">
        <v>7.46</v>
      </c>
      <c r="L28" s="386">
        <v>3</v>
      </c>
      <c r="P28" s="84">
        <v>5</v>
      </c>
      <c r="Q28" s="96" t="s">
        <v>17</v>
      </c>
      <c r="R28" s="49" t="s">
        <v>20</v>
      </c>
      <c r="S28" s="98" t="s">
        <v>20</v>
      </c>
    </row>
    <row r="29" spans="1:20" x14ac:dyDescent="0.2">
      <c r="A29" s="19">
        <v>28</v>
      </c>
      <c r="B29" s="378"/>
      <c r="C29" s="387">
        <v>9</v>
      </c>
      <c r="D29" s="20"/>
      <c r="E29" s="20">
        <v>145</v>
      </c>
      <c r="F29" s="214" t="str">
        <f>LOOKUP(E29,'Racers Details'!$A$2:$A$174,'Racers Details'!$B$2:$B$174)</f>
        <v>Leo</v>
      </c>
      <c r="G29" s="214" t="str">
        <f>LOOKUP(E29,'Racers Details'!$A$2:$A$174,'Racers Details'!$C$2:$C$174)</f>
        <v>Everitt</v>
      </c>
      <c r="H29" s="214" t="str">
        <f>LOOKUP(E29,'Racers Details'!$A$2:$A$174,'Racers Details'!$D$2:$D$174)</f>
        <v>Woodford</v>
      </c>
      <c r="I29" s="20" t="str">
        <f>LOOKUP(E29,'Racers Details'!$A$2:$A$174,'Racers Details'!$E$2:$E$174)</f>
        <v>M</v>
      </c>
      <c r="J29" s="387" t="str">
        <f>LOOKUP(E29,'Racers Details'!$A$2:$A$174,'Racers Details'!$I$2:$I$174)</f>
        <v>U11B</v>
      </c>
      <c r="K29" s="25">
        <v>7.49</v>
      </c>
      <c r="L29" s="386">
        <v>2</v>
      </c>
      <c r="P29" s="84">
        <v>6</v>
      </c>
      <c r="Q29" s="96" t="s">
        <v>12</v>
      </c>
      <c r="R29" s="49"/>
      <c r="S29" s="98"/>
    </row>
    <row r="30" spans="1:20" x14ac:dyDescent="0.2">
      <c r="A30" s="19">
        <v>29</v>
      </c>
      <c r="B30" s="378"/>
      <c r="C30" s="388">
        <v>4</v>
      </c>
      <c r="D30" s="20"/>
      <c r="E30" s="20">
        <v>9</v>
      </c>
      <c r="F30" s="214" t="str">
        <f>LOOKUP(E30,'Racers Details'!$A$2:$A$174,'Racers Details'!$B$2:$B$174)</f>
        <v>Chloe</v>
      </c>
      <c r="G30" s="214" t="str">
        <f>LOOKUP(E30,'Racers Details'!$A$2:$A$174,'Racers Details'!$C$2:$C$174)</f>
        <v>Softley</v>
      </c>
      <c r="H30" s="214" t="str">
        <f>LOOKUP(E30,'Racers Details'!$A$2:$A$174,'Racers Details'!$D$2:$D$174)</f>
        <v>Orion Harriers</v>
      </c>
      <c r="I30" s="20" t="str">
        <f>LOOKUP(E30,'Racers Details'!$A$2:$A$174,'Racers Details'!$E$2:$E$174)</f>
        <v>F</v>
      </c>
      <c r="J30" s="388" t="str">
        <f>LOOKUP(E30,'Racers Details'!$A$2:$A$174,'Racers Details'!$I$2:$I$174)</f>
        <v>U11G</v>
      </c>
      <c r="K30" s="51">
        <v>7.51</v>
      </c>
      <c r="L30" s="389">
        <v>7</v>
      </c>
      <c r="P30" s="86">
        <v>7</v>
      </c>
      <c r="Q30" s="97" t="s">
        <v>16</v>
      </c>
      <c r="R30" s="99"/>
      <c r="S30" s="100"/>
    </row>
    <row r="31" spans="1:20" x14ac:dyDescent="0.2">
      <c r="A31" s="19">
        <v>30</v>
      </c>
      <c r="B31" s="378"/>
      <c r="C31" s="20"/>
      <c r="D31" s="392">
        <v>10</v>
      </c>
      <c r="E31" s="20">
        <v>181</v>
      </c>
      <c r="F31" s="214" t="str">
        <f>LOOKUP(E31,'Racers Details'!$A$2:$A$174,'Racers Details'!$B$2:$B$174)</f>
        <v>James</v>
      </c>
      <c r="G31" s="214" t="str">
        <f>LOOKUP(E31,'Racers Details'!$A$2:$A$174,'Racers Details'!$C$2:$C$174)</f>
        <v>ISHERWOOD</v>
      </c>
      <c r="H31" s="214" t="str">
        <f>LOOKUP(E31,'Racers Details'!$A$2:$A$174,'Racers Details'!$D$2:$D$174)</f>
        <v>Loughton</v>
      </c>
      <c r="I31" s="20" t="str">
        <f>LOOKUP(E31,'Racers Details'!$A$2:$A$174,'Racers Details'!$E$2:$E$174)</f>
        <v>M</v>
      </c>
      <c r="J31" s="392" t="str">
        <f>LOOKUP(E31,'Racers Details'!$A$2:$A$174,'Racers Details'!$I$2:$I$174)</f>
        <v>U13B</v>
      </c>
      <c r="K31" s="51">
        <v>7.53</v>
      </c>
      <c r="L31" s="391">
        <v>1</v>
      </c>
      <c r="S31" s="23"/>
    </row>
    <row r="32" spans="1:20" x14ac:dyDescent="0.2">
      <c r="A32" s="19">
        <v>31</v>
      </c>
      <c r="B32" s="378"/>
      <c r="C32" s="20"/>
      <c r="D32" s="393">
        <v>6</v>
      </c>
      <c r="E32" s="20">
        <v>1</v>
      </c>
      <c r="F32" s="214" t="str">
        <f>LOOKUP(E32,'Racers Details'!$A$2:$A$174,'Racers Details'!$B$2:$B$174)</f>
        <v>Keira</v>
      </c>
      <c r="G32" s="214" t="str">
        <f>LOOKUP(E32,'Racers Details'!$A$2:$A$174,'Racers Details'!$C$2:$C$174)</f>
        <v>Bellas</v>
      </c>
      <c r="H32" s="214" t="str">
        <f>LOOKUP(E32,'Racers Details'!$A$2:$A$174,'Racers Details'!$D$2:$D$174)</f>
        <v>Orion Harriers</v>
      </c>
      <c r="I32" s="20" t="str">
        <f>LOOKUP(E32,'Racers Details'!$A$2:$A$174,'Racers Details'!$E$2:$E$174)</f>
        <v>F</v>
      </c>
      <c r="J32" s="393" t="str">
        <f>LOOKUP(E32,'Racers Details'!$A$2:$A$174,'Racers Details'!$I$2:$I$174)</f>
        <v>U13G</v>
      </c>
      <c r="K32" s="51">
        <v>7.54</v>
      </c>
      <c r="L32" s="394">
        <v>5</v>
      </c>
      <c r="P32" s="6" t="s">
        <v>26</v>
      </c>
      <c r="Q32" s="18"/>
      <c r="R32" s="18"/>
      <c r="S32" s="23"/>
    </row>
    <row r="33" spans="1:19" x14ac:dyDescent="0.2">
      <c r="A33" s="19">
        <v>32</v>
      </c>
      <c r="B33" s="378"/>
      <c r="C33" s="20"/>
      <c r="D33" s="392">
        <v>11</v>
      </c>
      <c r="E33" s="20">
        <v>179</v>
      </c>
      <c r="F33" s="214" t="str">
        <f>LOOKUP(E33,'Racers Details'!$A$2:$A$174,'Racers Details'!$B$2:$B$174)</f>
        <v>Rowan</v>
      </c>
      <c r="G33" s="214" t="str">
        <f>LOOKUP(E33,'Racers Details'!$A$2:$A$174,'Racers Details'!$C$2:$C$174)</f>
        <v>HOWE</v>
      </c>
      <c r="H33" s="214" t="str">
        <f>LOOKUP(E33,'Racers Details'!$A$2:$A$174,'Racers Details'!$D$2:$D$174)</f>
        <v>Loughton</v>
      </c>
      <c r="I33" s="20" t="str">
        <f>LOOKUP(E33,'Racers Details'!$A$2:$A$174,'Racers Details'!$E$2:$E$174)</f>
        <v>M</v>
      </c>
      <c r="J33" s="392" t="str">
        <f>LOOKUP(E33,'Racers Details'!$A$2:$A$174,'Racers Details'!$I$2:$I$174)</f>
        <v>U13B</v>
      </c>
      <c r="K33" s="51">
        <v>8</v>
      </c>
      <c r="L33" s="391">
        <v>0</v>
      </c>
      <c r="P33" s="104" t="s">
        <v>11</v>
      </c>
      <c r="Q33" s="105" t="s">
        <v>2</v>
      </c>
      <c r="R33" s="105" t="s">
        <v>3</v>
      </c>
      <c r="S33" s="106" t="s">
        <v>9</v>
      </c>
    </row>
    <row r="34" spans="1:19" x14ac:dyDescent="0.2">
      <c r="A34" s="19">
        <v>33</v>
      </c>
      <c r="B34" s="378"/>
      <c r="C34" s="387">
        <v>10</v>
      </c>
      <c r="D34" s="20"/>
      <c r="E34" s="20">
        <v>14</v>
      </c>
      <c r="F34" s="214" t="str">
        <f>LOOKUP(E34,'Racers Details'!$A$2:$A$174,'Racers Details'!$B$2:$B$174)</f>
        <v>Austin</v>
      </c>
      <c r="G34" s="214" t="str">
        <f>LOOKUP(E34,'Racers Details'!$A$2:$A$174,'Racers Details'!$C$2:$C$174)</f>
        <v>Grey</v>
      </c>
      <c r="H34" s="214" t="str">
        <f>LOOKUP(E34,'Racers Details'!$A$2:$A$174,'Racers Details'!$D$2:$D$174)</f>
        <v>Orion Harriers</v>
      </c>
      <c r="I34" s="20" t="str">
        <f>LOOKUP(E34,'Racers Details'!$A$2:$A$174,'Racers Details'!$E$2:$E$174)</f>
        <v>M</v>
      </c>
      <c r="J34" s="387" t="str">
        <f>LOOKUP(E34,'Racers Details'!$A$2:$A$174,'Racers Details'!$I$2:$I$174)</f>
        <v>U11B</v>
      </c>
      <c r="K34" s="51">
        <v>8.01</v>
      </c>
      <c r="L34" s="386">
        <v>1</v>
      </c>
      <c r="P34" s="84">
        <v>1</v>
      </c>
      <c r="Q34" s="96" t="s">
        <v>13</v>
      </c>
      <c r="R34" s="49">
        <v>30</v>
      </c>
      <c r="S34" s="98">
        <v>10</v>
      </c>
    </row>
    <row r="35" spans="1:19" x14ac:dyDescent="0.2">
      <c r="A35" s="19">
        <v>34</v>
      </c>
      <c r="B35" s="378"/>
      <c r="C35" s="20"/>
      <c r="D35" s="392">
        <v>12</v>
      </c>
      <c r="E35" s="20">
        <v>176</v>
      </c>
      <c r="F35" s="214" t="str">
        <f>LOOKUP(E35,'Racers Details'!$A$2:$A$174,'Racers Details'!$B$2:$B$174)</f>
        <v>Sam</v>
      </c>
      <c r="G35" s="214" t="str">
        <f>LOOKUP(E35,'Racers Details'!$A$2:$A$174,'Racers Details'!$C$2:$C$174)</f>
        <v>CROLL</v>
      </c>
      <c r="H35" s="214" t="str">
        <f>LOOKUP(E35,'Racers Details'!$A$2:$A$174,'Racers Details'!$D$2:$D$174)</f>
        <v>Loughton</v>
      </c>
      <c r="I35" s="20" t="str">
        <f>LOOKUP(E35,'Racers Details'!$A$2:$A$174,'Racers Details'!$E$2:$E$174)</f>
        <v>M</v>
      </c>
      <c r="J35" s="392" t="str">
        <f>LOOKUP(E35,'Racers Details'!$A$2:$A$174,'Racers Details'!$I$2:$I$174)</f>
        <v>U13B</v>
      </c>
      <c r="K35" s="51">
        <v>8.0399999999999991</v>
      </c>
      <c r="L35" s="391">
        <v>0</v>
      </c>
      <c r="P35" s="84">
        <v>2</v>
      </c>
      <c r="Q35" s="96" t="s">
        <v>18</v>
      </c>
      <c r="R35" s="49">
        <v>60</v>
      </c>
      <c r="S35" s="98">
        <v>9</v>
      </c>
    </row>
    <row r="36" spans="1:19" x14ac:dyDescent="0.2">
      <c r="A36" s="19">
        <v>35</v>
      </c>
      <c r="B36" s="378"/>
      <c r="C36" s="388">
        <v>5</v>
      </c>
      <c r="D36" s="20"/>
      <c r="E36" s="20">
        <v>17</v>
      </c>
      <c r="F36" s="214" t="str">
        <f>LOOKUP(E36,'Racers Details'!$A$2:$A$174,'Racers Details'!$B$2:$B$174)</f>
        <v>Pia</v>
      </c>
      <c r="G36" s="214" t="str">
        <f>LOOKUP(E36,'Racers Details'!$A$2:$A$174,'Racers Details'!$C$2:$C$174)</f>
        <v>Trauttmansdorff</v>
      </c>
      <c r="H36" s="214" t="str">
        <f>LOOKUP(E36,'Racers Details'!$A$2:$A$174,'Racers Details'!$D$2:$D$174)</f>
        <v>Orion Harriers</v>
      </c>
      <c r="I36" s="20" t="str">
        <f>LOOKUP(E36,'Racers Details'!$A$2:$A$174,'Racers Details'!$E$2:$E$174)</f>
        <v>F</v>
      </c>
      <c r="J36" s="388" t="str">
        <f>LOOKUP(E36,'Racers Details'!$A$2:$A$174,'Racers Details'!$I$2:$I$174)</f>
        <v>U11G</v>
      </c>
      <c r="K36" s="51">
        <v>8.0500000000000007</v>
      </c>
      <c r="L36" s="389">
        <v>6</v>
      </c>
      <c r="P36" s="84">
        <v>3</v>
      </c>
      <c r="Q36" s="96" t="s">
        <v>110</v>
      </c>
      <c r="R36" s="49">
        <v>86</v>
      </c>
      <c r="S36" s="98">
        <v>8</v>
      </c>
    </row>
    <row r="37" spans="1:19" x14ac:dyDescent="0.2">
      <c r="A37" s="19">
        <v>36</v>
      </c>
      <c r="B37" s="383">
        <v>1</v>
      </c>
      <c r="C37" s="20"/>
      <c r="D37" s="20"/>
      <c r="E37" s="20">
        <v>140</v>
      </c>
      <c r="F37" s="214" t="str">
        <f>LOOKUP(E37,'Racers Details'!$A$2:$A$174,'Racers Details'!$B$2:$B$174)</f>
        <v>Marissa</v>
      </c>
      <c r="G37" s="214" t="str">
        <f>LOOKUP(E37,'Racers Details'!$A$2:$A$174,'Racers Details'!$C$2:$C$174)</f>
        <v>Higgs-Smith</v>
      </c>
      <c r="H37" s="214" t="str">
        <f>LOOKUP(E37,'Racers Details'!$A$2:$A$174,'Racers Details'!$D$2:$D$174)</f>
        <v>Woodford</v>
      </c>
      <c r="I37" s="20" t="str">
        <f>LOOKUP(E37,'Racers Details'!$A$2:$A$174,'Racers Details'!$E$2:$E$174)</f>
        <v>F</v>
      </c>
      <c r="J37" s="390" t="str">
        <f>LOOKUP(E37,'Racers Details'!$A$2:$A$174,'Racers Details'!$I$2:$I$174)</f>
        <v>U9G</v>
      </c>
      <c r="K37" s="51">
        <v>8.08</v>
      </c>
      <c r="L37" s="384">
        <v>10</v>
      </c>
      <c r="P37" s="84">
        <v>4</v>
      </c>
      <c r="Q37" s="96" t="s">
        <v>16</v>
      </c>
      <c r="R37" s="49"/>
      <c r="S37" s="98"/>
    </row>
    <row r="38" spans="1:19" x14ac:dyDescent="0.2">
      <c r="A38" s="19">
        <v>37</v>
      </c>
      <c r="B38" s="378"/>
      <c r="C38" s="387">
        <v>11</v>
      </c>
      <c r="D38" s="20"/>
      <c r="E38" s="20">
        <v>18</v>
      </c>
      <c r="F38" s="214" t="str">
        <f>LOOKUP(E38,'Racers Details'!$A$2:$A$174,'Racers Details'!$B$2:$B$174)</f>
        <v>Lucas</v>
      </c>
      <c r="G38" s="214" t="str">
        <f>LOOKUP(E38,'Racers Details'!$A$2:$A$174,'Racers Details'!$C$2:$C$174)</f>
        <v>Watts</v>
      </c>
      <c r="H38" s="214" t="str">
        <f>LOOKUP(E38,'Racers Details'!$A$2:$A$174,'Racers Details'!$D$2:$D$174)</f>
        <v>Orion Harriers</v>
      </c>
      <c r="I38" s="20" t="str">
        <f>LOOKUP(E38,'Racers Details'!$A$2:$A$174,'Racers Details'!$E$2:$E$174)</f>
        <v>M</v>
      </c>
      <c r="J38" s="387" t="str">
        <f>LOOKUP(E38,'Racers Details'!$A$2:$A$174,'Racers Details'!$I$2:$I$174)</f>
        <v>U11B</v>
      </c>
      <c r="K38" s="51">
        <v>8.11</v>
      </c>
      <c r="L38" s="386">
        <v>0</v>
      </c>
      <c r="P38" s="84">
        <v>5</v>
      </c>
      <c r="Q38" s="96" t="s">
        <v>12</v>
      </c>
      <c r="R38" s="49" t="s">
        <v>20</v>
      </c>
      <c r="S38" s="98"/>
    </row>
    <row r="39" spans="1:19" x14ac:dyDescent="0.2">
      <c r="A39" s="19">
        <v>38</v>
      </c>
      <c r="B39" s="378"/>
      <c r="C39" s="388">
        <v>6</v>
      </c>
      <c r="D39" s="20"/>
      <c r="E39" s="20">
        <v>172</v>
      </c>
      <c r="F39" s="214" t="str">
        <f>LOOKUP(E39,'Racers Details'!$A$2:$A$174,'Racers Details'!$B$2:$B$174)</f>
        <v>Emily</v>
      </c>
      <c r="G39" s="214" t="str">
        <f>LOOKUP(E39,'Racers Details'!$A$2:$A$174,'Racers Details'!$C$2:$C$174)</f>
        <v>NICHOLLS</v>
      </c>
      <c r="H39" s="214" t="str">
        <f>LOOKUP(E39,'Racers Details'!$A$2:$A$174,'Racers Details'!$D$2:$D$174)</f>
        <v>Loughton</v>
      </c>
      <c r="I39" s="20" t="str">
        <f>LOOKUP(E39,'Racers Details'!$A$2:$A$174,'Racers Details'!$E$2:$E$174)</f>
        <v>F</v>
      </c>
      <c r="J39" s="388" t="str">
        <f>LOOKUP(E39,'Racers Details'!$A$2:$A$174,'Racers Details'!$I$2:$I$174)</f>
        <v>U11G</v>
      </c>
      <c r="K39" s="51">
        <v>8.16</v>
      </c>
      <c r="L39" s="389">
        <v>5</v>
      </c>
      <c r="P39" s="84">
        <v>6</v>
      </c>
      <c r="Q39" s="96" t="s">
        <v>15</v>
      </c>
      <c r="R39" s="49" t="s">
        <v>20</v>
      </c>
      <c r="S39" s="98"/>
    </row>
    <row r="40" spans="1:19" x14ac:dyDescent="0.2">
      <c r="A40" s="19">
        <v>39</v>
      </c>
      <c r="B40" s="378"/>
      <c r="C40" s="20"/>
      <c r="D40" s="392">
        <v>13</v>
      </c>
      <c r="E40" s="20">
        <v>174</v>
      </c>
      <c r="F40" s="214" t="str">
        <f>LOOKUP(E40,'Racers Details'!$A$2:$A$174,'Racers Details'!$B$2:$B$174)</f>
        <v>George</v>
      </c>
      <c r="G40" s="214" t="str">
        <f>LOOKUP(E40,'Racers Details'!$A$2:$A$174,'Racers Details'!$C$2:$C$174)</f>
        <v>FOX</v>
      </c>
      <c r="H40" s="214" t="str">
        <f>LOOKUP(E40,'Racers Details'!$A$2:$A$174,'Racers Details'!$D$2:$D$174)</f>
        <v>Loughton</v>
      </c>
      <c r="I40" s="20" t="str">
        <f>LOOKUP(E40,'Racers Details'!$A$2:$A$174,'Racers Details'!$E$2:$E$174)</f>
        <v>M</v>
      </c>
      <c r="J40" s="392" t="str">
        <f>LOOKUP(E40,'Racers Details'!$A$2:$A$174,'Racers Details'!$I$2:$I$174)</f>
        <v>U13B</v>
      </c>
      <c r="K40" s="51">
        <v>8.17</v>
      </c>
      <c r="L40" s="391">
        <v>0</v>
      </c>
      <c r="P40" s="86">
        <v>7</v>
      </c>
      <c r="Q40" s="97" t="s">
        <v>14</v>
      </c>
      <c r="R40" s="99"/>
      <c r="S40" s="100"/>
    </row>
    <row r="41" spans="1:19" x14ac:dyDescent="0.2">
      <c r="A41" s="19">
        <v>40</v>
      </c>
      <c r="B41" s="378"/>
      <c r="C41" s="387">
        <v>12</v>
      </c>
      <c r="D41" s="20"/>
      <c r="E41" s="20">
        <v>165</v>
      </c>
      <c r="F41" s="214" t="str">
        <f>LOOKUP(E41,'Racers Details'!$A$2:$A$174,'Racers Details'!$B$2:$B$174)</f>
        <v>Harry</v>
      </c>
      <c r="G41" s="214" t="str">
        <f>LOOKUP(E41,'Racers Details'!$A$2:$A$174,'Racers Details'!$C$2:$C$174)</f>
        <v>BURRELL</v>
      </c>
      <c r="H41" s="214" t="str">
        <f>LOOKUP(E41,'Racers Details'!$A$2:$A$174,'Racers Details'!$D$2:$D$174)</f>
        <v>Loughton</v>
      </c>
      <c r="I41" s="20" t="str">
        <f>LOOKUP(E41,'Racers Details'!$A$2:$A$174,'Racers Details'!$E$2:$E$174)</f>
        <v>M</v>
      </c>
      <c r="J41" s="387" t="str">
        <f>LOOKUP(E41,'Racers Details'!$A$2:$A$174,'Racers Details'!$I$2:$I$174)</f>
        <v>U11B</v>
      </c>
      <c r="K41" s="51">
        <v>8.19</v>
      </c>
      <c r="L41" s="386">
        <v>0</v>
      </c>
    </row>
    <row r="42" spans="1:19" x14ac:dyDescent="0.2">
      <c r="A42" s="19">
        <v>41</v>
      </c>
      <c r="B42" s="378"/>
      <c r="C42" s="387">
        <v>13</v>
      </c>
      <c r="D42" s="20"/>
      <c r="E42" s="20">
        <v>175</v>
      </c>
      <c r="F42" s="214" t="str">
        <f>LOOKUP(E42,'Racers Details'!$A$2:$A$174,'Racers Details'!$B$2:$B$174)</f>
        <v>Ethan</v>
      </c>
      <c r="G42" s="214" t="str">
        <f>LOOKUP(E42,'Racers Details'!$A$2:$A$174,'Racers Details'!$C$2:$C$174)</f>
        <v>JOYCE</v>
      </c>
      <c r="H42" s="214" t="str">
        <f>LOOKUP(E42,'Racers Details'!$A$2:$A$174,'Racers Details'!$D$2:$D$174)</f>
        <v>Loughton</v>
      </c>
      <c r="I42" s="20" t="str">
        <f>LOOKUP(E42,'Racers Details'!$A$2:$A$174,'Racers Details'!$E$2:$E$174)</f>
        <v>M</v>
      </c>
      <c r="J42" s="387" t="str">
        <f>LOOKUP(E42,'Racers Details'!$A$2:$A$174,'Racers Details'!$I$2:$I$174)</f>
        <v>U11B</v>
      </c>
      <c r="K42" s="51">
        <v>8.1999999999999993</v>
      </c>
      <c r="L42" s="386">
        <v>0</v>
      </c>
    </row>
    <row r="43" spans="1:19" x14ac:dyDescent="0.2">
      <c r="A43" s="19">
        <v>42</v>
      </c>
      <c r="B43" s="378"/>
      <c r="C43" s="20"/>
      <c r="D43" s="392">
        <v>14</v>
      </c>
      <c r="E43" s="20">
        <v>177</v>
      </c>
      <c r="F43" s="214" t="str">
        <f>LOOKUP(E43,'Racers Details'!$A$2:$A$174,'Racers Details'!$B$2:$B$174)</f>
        <v>Luca</v>
      </c>
      <c r="G43" s="214" t="str">
        <f>LOOKUP(E43,'Racers Details'!$A$2:$A$174,'Racers Details'!$C$2:$C$174)</f>
        <v>DOMINGUEZ</v>
      </c>
      <c r="H43" s="214" t="str">
        <f>LOOKUP(E43,'Racers Details'!$A$2:$A$174,'Racers Details'!$D$2:$D$174)</f>
        <v>Loughton</v>
      </c>
      <c r="I43" s="20" t="str">
        <f>LOOKUP(E43,'Racers Details'!$A$2:$A$174,'Racers Details'!$E$2:$E$174)</f>
        <v>M</v>
      </c>
      <c r="J43" s="392" t="str">
        <f>LOOKUP(E43,'Racers Details'!$A$2:$A$174,'Racers Details'!$I$2:$I$174)</f>
        <v>U13B</v>
      </c>
      <c r="K43" s="51">
        <v>8.25</v>
      </c>
      <c r="L43" s="391">
        <v>0</v>
      </c>
    </row>
    <row r="44" spans="1:19" x14ac:dyDescent="0.2">
      <c r="A44" s="19">
        <v>43</v>
      </c>
      <c r="B44" s="378"/>
      <c r="C44" s="387">
        <v>14</v>
      </c>
      <c r="D44" s="20"/>
      <c r="E44" s="20">
        <v>166</v>
      </c>
      <c r="F44" s="214" t="str">
        <f>LOOKUP(E44,'Racers Details'!$A$2:$A$174,'Racers Details'!$B$2:$B$174)</f>
        <v>George</v>
      </c>
      <c r="G44" s="214" t="str">
        <f>LOOKUP(E44,'Racers Details'!$A$2:$A$174,'Racers Details'!$C$2:$C$174)</f>
        <v>BURRELL</v>
      </c>
      <c r="H44" s="214" t="str">
        <f>LOOKUP(E44,'Racers Details'!$A$2:$A$174,'Racers Details'!$D$2:$D$174)</f>
        <v>Loughton</v>
      </c>
      <c r="I44" s="20" t="str">
        <f>LOOKUP(E44,'Racers Details'!$A$2:$A$174,'Racers Details'!$E$2:$E$174)</f>
        <v>M</v>
      </c>
      <c r="J44" s="387" t="str">
        <f>LOOKUP(E44,'Racers Details'!$A$2:$A$174,'Racers Details'!$I$2:$I$174)</f>
        <v>U11B</v>
      </c>
      <c r="K44" s="51">
        <v>8.26</v>
      </c>
      <c r="L44" s="386">
        <v>0</v>
      </c>
    </row>
    <row r="45" spans="1:19" x14ac:dyDescent="0.2">
      <c r="A45" s="19">
        <v>44</v>
      </c>
      <c r="B45" s="378"/>
      <c r="C45" s="387">
        <v>15</v>
      </c>
      <c r="D45" s="20"/>
      <c r="E45" s="20">
        <v>7</v>
      </c>
      <c r="F45" s="214" t="str">
        <f>LOOKUP(E45,'Racers Details'!$A$2:$A$174,'Racers Details'!$B$2:$B$174)</f>
        <v>Wade</v>
      </c>
      <c r="G45" s="214" t="str">
        <f>LOOKUP(E45,'Racers Details'!$A$2:$A$174,'Racers Details'!$C$2:$C$174)</f>
        <v>Middleton</v>
      </c>
      <c r="H45" s="214" t="str">
        <f>LOOKUP(E45,'Racers Details'!$A$2:$A$174,'Racers Details'!$D$2:$D$174)</f>
        <v>Orion Harriers</v>
      </c>
      <c r="I45" s="20" t="str">
        <f>LOOKUP(E45,'Racers Details'!$A$2:$A$174,'Racers Details'!$E$2:$E$174)</f>
        <v>M</v>
      </c>
      <c r="J45" s="387" t="str">
        <f>LOOKUP(E45,'Racers Details'!$A$2:$A$174,'Racers Details'!$I$2:$I$174)</f>
        <v>U11B</v>
      </c>
      <c r="K45" s="51">
        <v>8.3699999999999992</v>
      </c>
      <c r="L45" s="386">
        <v>0</v>
      </c>
    </row>
    <row r="46" spans="1:19" x14ac:dyDescent="0.2">
      <c r="A46" s="19">
        <v>45</v>
      </c>
      <c r="B46" s="383">
        <v>2</v>
      </c>
      <c r="C46" s="20"/>
      <c r="D46" s="20"/>
      <c r="E46" s="20">
        <v>187</v>
      </c>
      <c r="F46" s="1" t="str">
        <f>LOOKUP(E46,'Racers Details'!$A$2:$A$174,'Racers Details'!$B$2:$B$174)</f>
        <v>Sofia</v>
      </c>
      <c r="G46" s="1" t="str">
        <f>LOOKUP(E46,'Racers Details'!$A$2:$A$174,'Racers Details'!$C$2:$C$174)</f>
        <v>GIPSON</v>
      </c>
      <c r="H46" s="214" t="str">
        <f>LOOKUP(E46,'Racers Details'!$A$2:$A$174,'Racers Details'!$D$2:$D$174)</f>
        <v>Loughton</v>
      </c>
      <c r="I46" s="20" t="str">
        <f>LOOKUP(E46,'Racers Details'!$A$2:$A$174,'Racers Details'!$E$2:$E$174)</f>
        <v>F</v>
      </c>
      <c r="J46" s="390" t="str">
        <f>LOOKUP(E46,'Racers Details'!$A$2:$A$174,'Racers Details'!$I$2:$I$174)</f>
        <v>U9G</v>
      </c>
      <c r="K46" s="51">
        <v>8.3800000000000008</v>
      </c>
      <c r="L46" s="384">
        <v>9</v>
      </c>
    </row>
    <row r="47" spans="1:19" x14ac:dyDescent="0.2">
      <c r="A47" s="19">
        <v>46</v>
      </c>
      <c r="B47" s="378"/>
      <c r="C47" s="20"/>
      <c r="D47" s="392">
        <v>15</v>
      </c>
      <c r="E47" s="20">
        <v>186</v>
      </c>
      <c r="F47" s="214" t="str">
        <f>LOOKUP(E47,'Racers Details'!$A$2:$A$174,'Racers Details'!$B$2:$B$174)</f>
        <v>Byron</v>
      </c>
      <c r="G47" s="214" t="str">
        <f>LOOKUP(E47,'Racers Details'!$A$2:$A$174,'Racers Details'!$C$2:$C$174)</f>
        <v>GIPSON</v>
      </c>
      <c r="H47" s="214" t="str">
        <f>LOOKUP(E47,'Racers Details'!$A$2:$A$174,'Racers Details'!$D$2:$D$174)</f>
        <v>Loughton</v>
      </c>
      <c r="I47" s="20" t="str">
        <f>LOOKUP(E47,'Racers Details'!$A$2:$A$174,'Racers Details'!$E$2:$E$174)</f>
        <v>M</v>
      </c>
      <c r="J47" s="392" t="str">
        <f>LOOKUP(E47,'Racers Details'!$A$2:$A$174,'Racers Details'!$I$2:$I$174)</f>
        <v>U13B</v>
      </c>
      <c r="K47" s="51">
        <v>9.2899999999999991</v>
      </c>
      <c r="L47" s="391">
        <v>0</v>
      </c>
    </row>
    <row r="48" spans="1:19" x14ac:dyDescent="0.2">
      <c r="A48" s="19">
        <v>47</v>
      </c>
      <c r="B48" s="378"/>
      <c r="C48" s="20"/>
      <c r="D48" s="392">
        <v>16</v>
      </c>
      <c r="E48" s="20">
        <v>168</v>
      </c>
      <c r="F48" s="214" t="str">
        <f>LOOKUP(E48,'Racers Details'!$A$2:$A$174,'Racers Details'!$B$2:$B$174)</f>
        <v>Jake</v>
      </c>
      <c r="G48" s="214" t="str">
        <f>LOOKUP(E48,'Racers Details'!$A$2:$A$174,'Racers Details'!$C$2:$C$174)</f>
        <v>KATYAL</v>
      </c>
      <c r="H48" s="214" t="str">
        <f>LOOKUP(E48,'Racers Details'!$A$2:$A$174,'Racers Details'!$D$2:$D$174)</f>
        <v>Loughton</v>
      </c>
      <c r="I48" s="20" t="str">
        <f>LOOKUP(E48,'Racers Details'!$A$2:$A$174,'Racers Details'!$E$2:$E$174)</f>
        <v>M</v>
      </c>
      <c r="J48" s="392" t="str">
        <f>LOOKUP(E48,'Racers Details'!$A$2:$A$174,'Racers Details'!$I$2:$I$174)</f>
        <v>U13B</v>
      </c>
      <c r="K48" s="51">
        <v>9.34</v>
      </c>
      <c r="L48" s="391">
        <v>0</v>
      </c>
    </row>
    <row r="49" spans="1:12" x14ac:dyDescent="0.2">
      <c r="A49" s="19">
        <v>48</v>
      </c>
      <c r="B49" s="378"/>
      <c r="C49" s="388">
        <v>7</v>
      </c>
      <c r="D49" s="20"/>
      <c r="E49" s="20">
        <v>185</v>
      </c>
      <c r="F49" s="214" t="str">
        <f>LOOKUP(E49,'Racers Details'!$A$2:$A$174,'Racers Details'!$B$2:$B$174)</f>
        <v>Cerys</v>
      </c>
      <c r="G49" s="214" t="str">
        <f>LOOKUP(E49,'Racers Details'!$A$2:$A$174,'Racers Details'!$C$2:$C$174)</f>
        <v>CLARK</v>
      </c>
      <c r="H49" s="214" t="str">
        <f>LOOKUP(E49,'Racers Details'!$A$2:$A$174,'Racers Details'!$D$2:$D$174)</f>
        <v>Loughton</v>
      </c>
      <c r="I49" s="20" t="str">
        <f>LOOKUP(E49,'Racers Details'!$A$2:$A$174,'Racers Details'!$E$2:$E$174)</f>
        <v>F</v>
      </c>
      <c r="J49" s="388" t="str">
        <f>LOOKUP(E49,'Racers Details'!$A$2:$A$174,'Racers Details'!$I$2:$I$174)</f>
        <v>U11G</v>
      </c>
      <c r="K49" s="51">
        <v>9.41</v>
      </c>
      <c r="L49" s="389">
        <v>4</v>
      </c>
    </row>
    <row r="50" spans="1:12" x14ac:dyDescent="0.2">
      <c r="A50" s="19">
        <v>49</v>
      </c>
      <c r="B50" s="378"/>
      <c r="C50" s="388">
        <v>8</v>
      </c>
      <c r="D50" s="20"/>
      <c r="E50" s="20">
        <v>161</v>
      </c>
      <c r="F50" s="214" t="str">
        <f>LOOKUP(E50,'Racers Details'!$A$2:$A$174,'Racers Details'!$B$2:$B$174)</f>
        <v>Alexandra</v>
      </c>
      <c r="G50" s="214" t="str">
        <f>LOOKUP(E50,'Racers Details'!$A$2:$A$174,'Racers Details'!$C$2:$C$174)</f>
        <v>CHANCE</v>
      </c>
      <c r="H50" s="214" t="str">
        <f>LOOKUP(E50,'Racers Details'!$A$2:$A$174,'Racers Details'!$D$2:$D$174)</f>
        <v>Loughton</v>
      </c>
      <c r="I50" s="20" t="str">
        <f>LOOKUP(E50,'Racers Details'!$A$2:$A$174,'Racers Details'!$E$2:$E$174)</f>
        <v>F</v>
      </c>
      <c r="J50" s="388" t="str">
        <f>LOOKUP(E50,'Racers Details'!$A$2:$A$174,'Racers Details'!$I$2:$I$174)</f>
        <v>U11G</v>
      </c>
      <c r="K50" s="51">
        <v>9.56</v>
      </c>
      <c r="L50" s="389">
        <v>3</v>
      </c>
    </row>
    <row r="51" spans="1:12" x14ac:dyDescent="0.2">
      <c r="A51" s="19">
        <v>50</v>
      </c>
      <c r="B51" s="378"/>
      <c r="C51" s="387">
        <v>16</v>
      </c>
      <c r="D51" s="20"/>
      <c r="E51" s="20">
        <v>190</v>
      </c>
      <c r="F51" s="214" t="str">
        <f>LOOKUP(E51,'Racers Details'!$A$2:$A$174,'Racers Details'!$B$2:$B$174)</f>
        <v>Josh</v>
      </c>
      <c r="G51" s="214" t="str">
        <f>LOOKUP(E51,'Racers Details'!$A$2:$A$174,'Racers Details'!$C$2:$C$174)</f>
        <v>THOMAS</v>
      </c>
      <c r="H51" s="214" t="str">
        <f>LOOKUP(E51,'Racers Details'!$A$2:$A$174,'Racers Details'!$D$2:$D$174)</f>
        <v>Loughton</v>
      </c>
      <c r="I51" s="20" t="str">
        <f>LOOKUP(E51,'Racers Details'!$A$2:$A$174,'Racers Details'!$E$2:$E$174)</f>
        <v>M</v>
      </c>
      <c r="J51" s="387" t="str">
        <f>LOOKUP(E51,'Racers Details'!$A$2:$A$174,'Racers Details'!$I$2:$I$174)</f>
        <v>U11B</v>
      </c>
      <c r="K51" s="51">
        <v>9.58</v>
      </c>
      <c r="L51" s="386">
        <v>0</v>
      </c>
    </row>
    <row r="52" spans="1:12" x14ac:dyDescent="0.2">
      <c r="A52" s="19">
        <v>51</v>
      </c>
      <c r="B52" s="378"/>
      <c r="C52" s="388">
        <v>9</v>
      </c>
      <c r="D52" s="20"/>
      <c r="E52" s="20">
        <v>191</v>
      </c>
      <c r="F52" s="214" t="str">
        <f>LOOKUP(E52,'Racers Details'!$A$2:$A$174,'Racers Details'!$B$2:$B$174)</f>
        <v>Lizzie</v>
      </c>
      <c r="G52" s="214" t="str">
        <f>LOOKUP(E52,'Racers Details'!$A$2:$A$174,'Racers Details'!$C$2:$C$174)</f>
        <v>THOMAS</v>
      </c>
      <c r="H52" s="214" t="str">
        <f>LOOKUP(E52,'Racers Details'!$A$2:$A$174,'Racers Details'!$D$2:$D$174)</f>
        <v>Loughton</v>
      </c>
      <c r="I52" s="20" t="str">
        <f>LOOKUP(E52,'Racers Details'!$A$2:$A$174,'Racers Details'!$E$2:$E$174)</f>
        <v>F</v>
      </c>
      <c r="J52" s="388" t="str">
        <f>LOOKUP(E52,'Racers Details'!$A$2:$A$174,'Racers Details'!$I$2:$I$174)</f>
        <v>U11G</v>
      </c>
      <c r="K52" s="51">
        <v>10</v>
      </c>
      <c r="L52" s="389">
        <v>2</v>
      </c>
    </row>
    <row r="53" spans="1:12" x14ac:dyDescent="0.2">
      <c r="A53" s="19">
        <v>52</v>
      </c>
      <c r="B53" s="378"/>
      <c r="C53" s="388">
        <v>10</v>
      </c>
      <c r="D53" s="20"/>
      <c r="E53" s="20">
        <v>180</v>
      </c>
      <c r="F53" s="214" t="str">
        <f>LOOKUP(E53,'Racers Details'!$A$2:$A$174,'Racers Details'!$B$2:$B$174)</f>
        <v>Kira</v>
      </c>
      <c r="G53" s="214" t="str">
        <f>LOOKUP(E53,'Racers Details'!$A$2:$A$174,'Racers Details'!$C$2:$C$174)</f>
        <v>HOLLAND</v>
      </c>
      <c r="H53" s="214" t="str">
        <f>LOOKUP(E53,'Racers Details'!$A$2:$A$174,'Racers Details'!$D$2:$D$174)</f>
        <v>Loughton</v>
      </c>
      <c r="I53" s="20" t="str">
        <f>LOOKUP(E53,'Racers Details'!$A$2:$A$174,'Racers Details'!$E$2:$E$174)</f>
        <v>F</v>
      </c>
      <c r="J53" s="388" t="str">
        <f>LOOKUP(E53,'Racers Details'!$A$2:$A$174,'Racers Details'!$I$2:$I$174)</f>
        <v>U11G</v>
      </c>
      <c r="K53" s="51">
        <v>10.01</v>
      </c>
      <c r="L53" s="389">
        <v>1</v>
      </c>
    </row>
    <row r="54" spans="1:12" x14ac:dyDescent="0.2">
      <c r="A54" s="19">
        <v>53</v>
      </c>
      <c r="B54" s="381">
        <v>3</v>
      </c>
      <c r="C54" s="20"/>
      <c r="D54" s="20"/>
      <c r="E54" s="20">
        <v>178</v>
      </c>
      <c r="F54" s="214" t="str">
        <f>LOOKUP(E54,'Racers Details'!$A$2:$A$174,'Racers Details'!$B$2:$B$174)</f>
        <v>Tobias</v>
      </c>
      <c r="G54" s="214" t="str">
        <f>LOOKUP(E54,'Racers Details'!$A$2:$A$174,'Racers Details'!$C$2:$C$174)</f>
        <v>TREWARTHA</v>
      </c>
      <c r="H54" s="214" t="str">
        <f>LOOKUP(E54,'Racers Details'!$A$2:$A$174,'Racers Details'!$D$2:$D$174)</f>
        <v>Loughton</v>
      </c>
      <c r="I54" s="20" t="str">
        <f>LOOKUP(E54,'Racers Details'!$A$2:$A$174,'Racers Details'!$E$2:$E$174)</f>
        <v>M</v>
      </c>
      <c r="J54" s="385" t="str">
        <f>LOOKUP(E54,'Racers Details'!$A$2:$A$174,'Racers Details'!$I$2:$I$174)</f>
        <v>U9B</v>
      </c>
      <c r="K54" s="51">
        <v>10.07</v>
      </c>
      <c r="L54" s="382">
        <v>8</v>
      </c>
    </row>
    <row r="55" spans="1:12" x14ac:dyDescent="0.2">
      <c r="A55" s="19">
        <v>54</v>
      </c>
      <c r="B55" s="383">
        <v>3</v>
      </c>
      <c r="C55" s="20"/>
      <c r="D55" s="20"/>
      <c r="E55" s="20">
        <v>189</v>
      </c>
      <c r="F55" s="214" t="str">
        <f>LOOKUP(E55,'Racers Details'!$A$2:$A$174,'Racers Details'!$B$2:$B$174)</f>
        <v>Rosie</v>
      </c>
      <c r="G55" s="214" t="str">
        <f>LOOKUP(E55,'Racers Details'!$A$2:$A$174,'Racers Details'!$C$2:$C$174)</f>
        <v>SEYMOUR</v>
      </c>
      <c r="H55" s="214" t="str">
        <f>LOOKUP(E55,'Racers Details'!$A$2:$A$174,'Racers Details'!$D$2:$D$174)</f>
        <v>Loughton</v>
      </c>
      <c r="I55" s="20" t="str">
        <f>LOOKUP(E55,'Racers Details'!$A$2:$A$174,'Racers Details'!$E$2:$E$174)</f>
        <v>F</v>
      </c>
      <c r="J55" s="390" t="str">
        <f>LOOKUP(E55,'Racers Details'!$A$2:$A$174,'Racers Details'!$I$2:$I$174)</f>
        <v>U9G</v>
      </c>
      <c r="K55" s="51">
        <v>11.12</v>
      </c>
      <c r="L55" s="384">
        <v>8</v>
      </c>
    </row>
    <row r="56" spans="1:12" x14ac:dyDescent="0.2">
      <c r="A56" s="19">
        <v>55</v>
      </c>
      <c r="B56" s="378"/>
      <c r="C56" s="388">
        <v>11</v>
      </c>
      <c r="D56" s="20"/>
      <c r="E56" s="20">
        <v>171</v>
      </c>
      <c r="F56" s="214" t="str">
        <f>LOOKUP(E56,'Racers Details'!$A$2:$A$174,'Racers Details'!$B$2:$B$174)</f>
        <v>Connie</v>
      </c>
      <c r="G56" s="214" t="str">
        <f>LOOKUP(E56,'Racers Details'!$A$2:$A$174,'Racers Details'!$C$2:$C$174)</f>
        <v>STUBBS</v>
      </c>
      <c r="H56" s="214" t="str">
        <f>LOOKUP(E56,'Racers Details'!$A$2:$A$174,'Racers Details'!$D$2:$D$174)</f>
        <v>Loughton</v>
      </c>
      <c r="I56" s="20" t="str">
        <f>LOOKUP(E56,'Racers Details'!$A$2:$A$174,'Racers Details'!$E$2:$E$174)</f>
        <v>F</v>
      </c>
      <c r="J56" s="388" t="str">
        <f>LOOKUP(E56,'Racers Details'!$A$2:$A$174,'Racers Details'!$I$2:$I$174)</f>
        <v>U11G</v>
      </c>
      <c r="K56" s="51">
        <v>11.14</v>
      </c>
      <c r="L56" s="389">
        <v>0</v>
      </c>
    </row>
    <row r="57" spans="1:12" x14ac:dyDescent="0.2">
      <c r="A57" s="19">
        <v>56</v>
      </c>
      <c r="B57" s="378"/>
      <c r="C57" s="20"/>
      <c r="D57" s="393">
        <v>7</v>
      </c>
      <c r="E57" s="20">
        <v>183</v>
      </c>
      <c r="F57" s="214" t="str">
        <f>LOOKUP(E57,'Racers Details'!$A$2:$A$174,'Racers Details'!$B$2:$B$174)</f>
        <v>Millie</v>
      </c>
      <c r="G57" s="214" t="str">
        <f>LOOKUP(E57,'Racers Details'!$A$2:$A$174,'Racers Details'!$C$2:$C$174)</f>
        <v>COURTNEY</v>
      </c>
      <c r="H57" s="214" t="str">
        <f>LOOKUP(E57,'Racers Details'!$A$2:$A$174,'Racers Details'!$D$2:$D$174)</f>
        <v>Loughton</v>
      </c>
      <c r="I57" s="20" t="str">
        <f>LOOKUP(E57,'Racers Details'!$A$2:$A$174,'Racers Details'!$E$2:$E$174)</f>
        <v>F</v>
      </c>
      <c r="J57" s="393" t="str">
        <f>LOOKUP(E57,'Racers Details'!$A$2:$A$174,'Racers Details'!$I$2:$I$174)</f>
        <v>U13G</v>
      </c>
      <c r="K57" s="51">
        <v>11.27</v>
      </c>
      <c r="L57" s="394">
        <v>4</v>
      </c>
    </row>
    <row r="58" spans="1:12" x14ac:dyDescent="0.2">
      <c r="A58" s="19">
        <v>57</v>
      </c>
      <c r="B58" s="378"/>
      <c r="C58" s="388">
        <v>12</v>
      </c>
      <c r="D58" s="20"/>
      <c r="E58" s="20">
        <v>184</v>
      </c>
      <c r="F58" s="214" t="str">
        <f>LOOKUP(E58,'Racers Details'!$A$2:$A$174,'Racers Details'!$B$2:$B$174)</f>
        <v>Lauren</v>
      </c>
      <c r="G58" s="214" t="str">
        <f>LOOKUP(E58,'Racers Details'!$A$2:$A$174,'Racers Details'!$C$2:$C$174)</f>
        <v>COURTNEY</v>
      </c>
      <c r="H58" s="214" t="str">
        <f>LOOKUP(E58,'Racers Details'!$A$2:$A$174,'Racers Details'!$D$2:$D$174)</f>
        <v>Loughton</v>
      </c>
      <c r="I58" s="20" t="str">
        <f>LOOKUP(E58,'Racers Details'!$A$2:$A$174,'Racers Details'!$E$2:$E$174)</f>
        <v>F</v>
      </c>
      <c r="J58" s="388" t="str">
        <f>LOOKUP(E58,'Racers Details'!$A$2:$A$174,'Racers Details'!$I$2:$I$174)</f>
        <v>U11G</v>
      </c>
      <c r="K58" s="51">
        <v>11.35</v>
      </c>
      <c r="L58" s="389">
        <v>0</v>
      </c>
    </row>
    <row r="59" spans="1:12" x14ac:dyDescent="0.2">
      <c r="A59" s="19">
        <v>58</v>
      </c>
      <c r="B59" s="378"/>
      <c r="C59" s="388">
        <v>13</v>
      </c>
      <c r="D59" s="20"/>
      <c r="E59" s="20">
        <v>188</v>
      </c>
      <c r="F59" s="214" t="str">
        <f>LOOKUP(E59,'Racers Details'!$A$2:$A$174,'Racers Details'!$B$2:$B$174)</f>
        <v>Lily</v>
      </c>
      <c r="G59" s="214" t="str">
        <f>LOOKUP(E59,'Racers Details'!$A$2:$A$174,'Racers Details'!$C$2:$C$174)</f>
        <v>ABBOTT</v>
      </c>
      <c r="H59" s="214" t="str">
        <f>LOOKUP(E59,'Racers Details'!$A$2:$A$174,'Racers Details'!$D$2:$D$174)</f>
        <v>Loughton</v>
      </c>
      <c r="I59" s="20" t="str">
        <f>LOOKUP(E59,'Racers Details'!$A$2:$A$174,'Racers Details'!$E$2:$E$174)</f>
        <v>F</v>
      </c>
      <c r="J59" s="388" t="str">
        <f>LOOKUP(E59,'Racers Details'!$A$2:$A$174,'Racers Details'!$I$2:$I$174)</f>
        <v>U11G</v>
      </c>
      <c r="K59" s="51">
        <v>11.4</v>
      </c>
      <c r="L59" s="389">
        <v>0</v>
      </c>
    </row>
    <row r="60" spans="1:12" x14ac:dyDescent="0.2">
      <c r="A60" s="19">
        <v>59</v>
      </c>
      <c r="B60" s="379"/>
      <c r="C60" s="439">
        <v>14</v>
      </c>
      <c r="D60" s="20"/>
      <c r="E60" s="20">
        <v>143</v>
      </c>
      <c r="F60" s="214" t="str">
        <f>LOOKUP(E60,'Racers Details'!$A$2:$A$174,'Racers Details'!$B$2:$B$174)</f>
        <v>Amber</v>
      </c>
      <c r="G60" s="214" t="str">
        <f>LOOKUP(E60,'Racers Details'!$A$2:$A$174,'Racers Details'!$C$2:$C$174)</f>
        <v>Higgs-Smith</v>
      </c>
      <c r="H60" s="214" t="str">
        <f>LOOKUP(E60,'Racers Details'!$A$2:$A$174,'Racers Details'!$D$2:$D$174)</f>
        <v>Woodford</v>
      </c>
      <c r="I60" s="20" t="str">
        <f>LOOKUP(E60,'Racers Details'!$A$2:$A$174,'Racers Details'!$E$2:$E$174)</f>
        <v>F</v>
      </c>
      <c r="J60" s="388" t="str">
        <f>LOOKUP(E60,'Racers Details'!$A$2:$A$174,'Racers Details'!$I$2:$I$174)</f>
        <v>U11G</v>
      </c>
      <c r="K60" s="51" t="s">
        <v>279</v>
      </c>
      <c r="L60" s="389">
        <v>0</v>
      </c>
    </row>
    <row r="61" spans="1:12" x14ac:dyDescent="0.2">
      <c r="A61" s="300"/>
      <c r="B61" s="380"/>
      <c r="C61" s="323"/>
      <c r="D61" s="267"/>
      <c r="E61" s="267"/>
      <c r="F61" s="223"/>
      <c r="G61" s="223"/>
      <c r="H61" s="223"/>
      <c r="I61" s="267"/>
      <c r="J61" s="267"/>
      <c r="K61" s="301"/>
      <c r="L61" s="302"/>
    </row>
    <row r="62" spans="1:12" x14ac:dyDescent="0.2">
      <c r="A62" s="7">
        <v>3</v>
      </c>
      <c r="B62" s="7" t="s">
        <v>276</v>
      </c>
      <c r="E62" s="9"/>
    </row>
    <row r="63" spans="1:12" x14ac:dyDescent="0.2">
      <c r="A63" s="7">
        <v>167</v>
      </c>
      <c r="B63" s="7" t="s">
        <v>277</v>
      </c>
      <c r="D63" s="9"/>
      <c r="E63" s="9"/>
    </row>
    <row r="64" spans="1:12" x14ac:dyDescent="0.2">
      <c r="A64" s="7">
        <v>163</v>
      </c>
      <c r="B64" s="7" t="s">
        <v>278</v>
      </c>
      <c r="D64" s="9"/>
      <c r="E64" s="9"/>
    </row>
    <row r="65" spans="1:8" x14ac:dyDescent="0.2">
      <c r="D65" s="9"/>
      <c r="E65" s="9"/>
    </row>
    <row r="66" spans="1:8" x14ac:dyDescent="0.2">
      <c r="A66" s="404"/>
      <c r="B66" s="404"/>
      <c r="C66" s="404"/>
      <c r="D66" s="407"/>
      <c r="E66" s="407"/>
      <c r="F66" s="405"/>
      <c r="G66" s="405"/>
      <c r="H66" s="405"/>
    </row>
    <row r="67" spans="1:8" x14ac:dyDescent="0.2">
      <c r="A67" s="402"/>
      <c r="B67" s="402"/>
      <c r="D67" s="402">
        <f>SUBTOTAL(9,D2:D57)</f>
        <v>164</v>
      </c>
      <c r="E67" s="407"/>
      <c r="F67" s="406"/>
      <c r="G67" s="402"/>
      <c r="H67" s="402"/>
    </row>
    <row r="68" spans="1:8" x14ac:dyDescent="0.2">
      <c r="A68" s="403"/>
      <c r="B68" s="403"/>
      <c r="C68" s="403"/>
      <c r="D68" s="407"/>
      <c r="E68" s="407"/>
      <c r="F68" s="403"/>
      <c r="G68" s="403"/>
      <c r="H68" s="403"/>
    </row>
    <row r="69" spans="1:8" x14ac:dyDescent="0.2">
      <c r="A69" s="403"/>
      <c r="B69" s="403"/>
      <c r="C69" s="403"/>
      <c r="D69" s="407"/>
      <c r="E69" s="407"/>
      <c r="F69" s="403"/>
      <c r="G69" s="403"/>
      <c r="H69" s="403"/>
    </row>
    <row r="70" spans="1:8" x14ac:dyDescent="0.2">
      <c r="A70" s="403"/>
      <c r="B70" s="403"/>
      <c r="C70" s="403"/>
      <c r="D70" s="407"/>
      <c r="E70" s="407"/>
      <c r="F70" s="403"/>
      <c r="G70" s="403"/>
      <c r="H70" s="403"/>
    </row>
    <row r="71" spans="1:8" x14ac:dyDescent="0.2">
      <c r="A71" s="403"/>
      <c r="B71" s="403"/>
      <c r="C71" s="403"/>
      <c r="D71" s="407"/>
      <c r="E71" s="407"/>
      <c r="F71" s="403"/>
      <c r="G71" s="403"/>
      <c r="H71" s="403"/>
    </row>
    <row r="72" spans="1:8" x14ac:dyDescent="0.2">
      <c r="A72" s="403"/>
      <c r="B72" s="403"/>
      <c r="C72" s="403"/>
      <c r="D72" s="407"/>
      <c r="E72" s="407"/>
      <c r="F72" s="403"/>
      <c r="G72" s="403"/>
      <c r="H72" s="403"/>
    </row>
    <row r="73" spans="1:8" x14ac:dyDescent="0.2">
      <c r="A73" s="403"/>
      <c r="B73" s="403"/>
      <c r="C73" s="403"/>
      <c r="D73" s="407"/>
      <c r="E73" s="407"/>
      <c r="F73" s="403"/>
      <c r="G73" s="403"/>
      <c r="H73" s="403"/>
    </row>
    <row r="74" spans="1:8" x14ac:dyDescent="0.2">
      <c r="A74" s="403"/>
      <c r="B74" s="403"/>
      <c r="C74" s="403"/>
      <c r="D74" s="407"/>
      <c r="E74" s="407"/>
      <c r="F74" s="403"/>
      <c r="G74" s="403"/>
      <c r="H74" s="403"/>
    </row>
    <row r="75" spans="1:8" x14ac:dyDescent="0.2">
      <c r="A75" s="407"/>
      <c r="B75" s="407"/>
      <c r="C75" s="407"/>
      <c r="D75" s="407"/>
      <c r="E75" s="407"/>
      <c r="F75" s="407"/>
      <c r="G75" s="407"/>
      <c r="H75" s="408"/>
    </row>
    <row r="76" spans="1:8" x14ac:dyDescent="0.2">
      <c r="A76" s="404"/>
      <c r="B76" s="404"/>
      <c r="C76" s="404"/>
      <c r="D76" s="407"/>
      <c r="E76" s="407"/>
      <c r="F76" s="405"/>
      <c r="G76" s="405"/>
      <c r="H76" s="408"/>
    </row>
    <row r="77" spans="1:8" x14ac:dyDescent="0.2">
      <c r="A77" s="402"/>
      <c r="B77" s="402"/>
      <c r="C77" s="402"/>
      <c r="D77" s="407"/>
      <c r="E77" s="407"/>
      <c r="F77" s="406"/>
      <c r="G77" s="406"/>
      <c r="H77" s="406"/>
    </row>
    <row r="78" spans="1:8" x14ac:dyDescent="0.2">
      <c r="A78" s="403"/>
      <c r="B78" s="403"/>
      <c r="C78" s="403"/>
      <c r="D78" s="407"/>
      <c r="E78" s="407"/>
      <c r="F78" s="403"/>
      <c r="G78" s="403"/>
      <c r="H78" s="403"/>
    </row>
    <row r="79" spans="1:8" x14ac:dyDescent="0.2">
      <c r="A79" s="403"/>
      <c r="B79" s="403"/>
      <c r="C79" s="403"/>
      <c r="D79" s="407"/>
      <c r="E79" s="407"/>
      <c r="F79" s="403"/>
      <c r="G79" s="403"/>
      <c r="H79" s="403"/>
    </row>
    <row r="80" spans="1:8" x14ac:dyDescent="0.2">
      <c r="A80" s="403"/>
      <c r="B80" s="403"/>
      <c r="C80" s="403"/>
      <c r="D80" s="407"/>
      <c r="E80" s="407"/>
      <c r="F80" s="403"/>
      <c r="G80" s="403"/>
      <c r="H80" s="403"/>
    </row>
    <row r="81" spans="1:8" x14ac:dyDescent="0.2">
      <c r="A81" s="403"/>
      <c r="B81" s="403"/>
      <c r="C81" s="403"/>
      <c r="D81" s="407"/>
      <c r="E81" s="407"/>
      <c r="F81" s="403"/>
      <c r="G81" s="403"/>
      <c r="H81" s="403"/>
    </row>
    <row r="82" spans="1:8" x14ac:dyDescent="0.2">
      <c r="A82" s="403"/>
      <c r="B82" s="403"/>
      <c r="C82" s="403"/>
      <c r="D82" s="407"/>
      <c r="E82" s="407"/>
      <c r="F82" s="403"/>
      <c r="G82" s="403"/>
      <c r="H82" s="403"/>
    </row>
    <row r="83" spans="1:8" x14ac:dyDescent="0.2">
      <c r="A83" s="403"/>
      <c r="B83" s="403"/>
      <c r="C83" s="403"/>
      <c r="D83" s="407"/>
      <c r="E83" s="407"/>
      <c r="F83" s="403"/>
      <c r="G83" s="403"/>
      <c r="H83" s="403"/>
    </row>
    <row r="84" spans="1:8" x14ac:dyDescent="0.2">
      <c r="A84" s="403"/>
      <c r="B84" s="403"/>
      <c r="C84" s="403"/>
      <c r="D84" s="407"/>
      <c r="E84" s="407"/>
      <c r="F84" s="403"/>
      <c r="G84" s="403"/>
      <c r="H84" s="403"/>
    </row>
  </sheetData>
  <autoFilter ref="A1:L60" xr:uid="{00000000-0009-0000-0000-000004000000}">
    <sortState xmlns:xlrd2="http://schemas.microsoft.com/office/spreadsheetml/2017/richdata2" ref="A2:L58">
      <sortCondition ref="K1:K58"/>
    </sortState>
  </autoFilter>
  <sortState xmlns:xlrd2="http://schemas.microsoft.com/office/spreadsheetml/2017/richdata2" ref="Q13:S19">
    <sortCondition descending="1" ref="S13:S19"/>
  </sortState>
  <phoneticPr fontId="23" type="noConversion"/>
  <pageMargins left="0.11811023622047245" right="0.11811023622047245" top="1.9291338582677167" bottom="0.74803149606299213" header="0.31496062992125984" footer="0.31496062992125984"/>
  <pageSetup paperSize="9" orientation="portrait" r:id="rId1"/>
  <headerFooter>
    <oddHeader>&amp;L&amp;"Arial,Bold"&amp;A&amp;C&amp;G&amp;R&amp;D</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V59"/>
  <sheetViews>
    <sheetView view="pageBreakPreview" zoomScale="90" zoomScaleNormal="100" zoomScaleSheetLayoutView="90" workbookViewId="0">
      <selection activeCell="S33" sqref="S33"/>
    </sheetView>
  </sheetViews>
  <sheetFormatPr defaultColWidth="9.140625" defaultRowHeight="12.75" x14ac:dyDescent="0.2"/>
  <cols>
    <col min="1" max="1" width="6.85546875" style="70" customWidth="1"/>
    <col min="2" max="4" width="4.5703125" style="70" customWidth="1"/>
    <col min="5" max="5" width="10" style="70" customWidth="1"/>
    <col min="6" max="6" width="12.5703125" style="70" bestFit="1" customWidth="1"/>
    <col min="7" max="7" width="11.42578125" style="70" bestFit="1" customWidth="1"/>
    <col min="8" max="8" width="16.42578125" style="80" customWidth="1"/>
    <col min="9" max="9" width="8.5703125" style="81" customWidth="1"/>
    <col min="10" max="10" width="8" style="81" customWidth="1"/>
    <col min="11" max="11" width="8.140625" style="82" customWidth="1"/>
    <col min="12" max="12" width="6" style="81" customWidth="1"/>
    <col min="13" max="14" width="9.140625" style="7"/>
    <col min="15" max="15" width="15.7109375" style="7" bestFit="1" customWidth="1"/>
    <col min="16" max="17" width="9.140625" style="7"/>
    <col min="18" max="18" width="3.140625" style="7" customWidth="1"/>
    <col min="19" max="19" width="9.140625" style="7"/>
    <col min="20" max="20" width="15.7109375" style="7" bestFit="1" customWidth="1"/>
    <col min="21" max="16384" width="9.140625" style="7"/>
  </cols>
  <sheetData>
    <row r="1" spans="1:22" s="18" customFormat="1" ht="45" x14ac:dyDescent="0.2">
      <c r="A1" s="325" t="s">
        <v>19</v>
      </c>
      <c r="B1" s="325" t="s">
        <v>56</v>
      </c>
      <c r="C1" s="325" t="s">
        <v>57</v>
      </c>
      <c r="D1" s="325"/>
      <c r="E1" s="325" t="s">
        <v>21</v>
      </c>
      <c r="F1" s="326" t="s">
        <v>0</v>
      </c>
      <c r="G1" s="326" t="s">
        <v>1</v>
      </c>
      <c r="H1" s="326" t="s">
        <v>10</v>
      </c>
      <c r="I1" s="326" t="s">
        <v>53</v>
      </c>
      <c r="J1" s="326" t="s">
        <v>58</v>
      </c>
      <c r="K1" s="327" t="s">
        <v>22</v>
      </c>
      <c r="L1" s="325" t="s">
        <v>9</v>
      </c>
    </row>
    <row r="2" spans="1:22" x14ac:dyDescent="0.2">
      <c r="A2" s="415">
        <v>1</v>
      </c>
      <c r="B2" s="73"/>
      <c r="C2" s="429">
        <v>1</v>
      </c>
      <c r="D2" s="73"/>
      <c r="E2" s="415">
        <v>209</v>
      </c>
      <c r="F2" s="417" t="str">
        <f>LOOKUP(E2,'Racers Details'!$A$2:$A$174,'Racers Details'!$B$2:$B$174)</f>
        <v>George</v>
      </c>
      <c r="G2" s="417" t="str">
        <f>LOOKUP(E2,'Racers Details'!$A$2:$A$174,'Racers Details'!$C$2:$C$174)</f>
        <v>Happe</v>
      </c>
      <c r="H2" s="417" t="str">
        <f>LOOKUP(E2,'Racers Details'!$A$2:$A$174,'Racers Details'!$D$2:$D$174)</f>
        <v>Orion Harriers</v>
      </c>
      <c r="I2" s="324" t="str">
        <f>LOOKUP(E2,'Racers Details'!$A$2:$A$174,'Racers Details'!$E$2:$E$174)</f>
        <v>M</v>
      </c>
      <c r="J2" s="324" t="str">
        <f>LOOKUP(E2,'Racers Details'!$A$2:$A$174,'Racers Details'!$I$2:$I$174)</f>
        <v>U17M</v>
      </c>
      <c r="K2" s="418">
        <v>1.2905092592592591E-2</v>
      </c>
      <c r="L2" s="430">
        <v>10</v>
      </c>
      <c r="N2" s="83" t="s">
        <v>59</v>
      </c>
      <c r="O2" s="18"/>
      <c r="P2" s="18"/>
      <c r="Q2" s="18"/>
      <c r="R2" s="24"/>
      <c r="S2" s="108" t="s">
        <v>64</v>
      </c>
      <c r="T2" s="18"/>
      <c r="U2" s="18"/>
      <c r="V2" s="18"/>
    </row>
    <row r="3" spans="1:22" x14ac:dyDescent="0.2">
      <c r="A3" s="34">
        <v>2</v>
      </c>
      <c r="B3" s="409">
        <v>1</v>
      </c>
      <c r="C3" s="337"/>
      <c r="E3" s="34">
        <v>201</v>
      </c>
      <c r="F3" s="214" t="str">
        <f>LOOKUP(E3,'Racers Details'!$A$2:$A$174,'Racers Details'!$B$2:$B$174)</f>
        <v>Arthur</v>
      </c>
      <c r="G3" s="214" t="str">
        <f>LOOKUP(E3,'Racers Details'!$A$2:$A$174,'Racers Details'!$C$2:$C$174)</f>
        <v>Ansell</v>
      </c>
      <c r="H3" s="214" t="str">
        <f>LOOKUP(E3,'Racers Details'!$A$2:$A$174,'Racers Details'!$D$2:$D$174)</f>
        <v>Orion Harriers</v>
      </c>
      <c r="I3" s="20" t="str">
        <f>LOOKUP(E3,'Racers Details'!$A$2:$A$174,'Racers Details'!$E$2:$E$174)</f>
        <v>M</v>
      </c>
      <c r="J3" s="20" t="str">
        <f>LOOKUP(E3,'Racers Details'!$A$2:$A$174,'Racers Details'!$I$2:$I$174)</f>
        <v>U15B</v>
      </c>
      <c r="K3" s="334">
        <v>1.3356481481481483E-2</v>
      </c>
      <c r="L3" s="410">
        <v>10</v>
      </c>
      <c r="N3" s="144" t="s">
        <v>11</v>
      </c>
      <c r="O3" s="145" t="s">
        <v>2</v>
      </c>
      <c r="P3" s="145" t="s">
        <v>3</v>
      </c>
      <c r="Q3" s="146" t="s">
        <v>9</v>
      </c>
      <c r="R3" s="24"/>
      <c r="S3" s="55" t="s">
        <v>11</v>
      </c>
      <c r="T3" s="56" t="s">
        <v>2</v>
      </c>
      <c r="U3" s="56" t="s">
        <v>3</v>
      </c>
      <c r="V3" s="57" t="s">
        <v>9</v>
      </c>
    </row>
    <row r="4" spans="1:22" x14ac:dyDescent="0.2">
      <c r="A4" s="411">
        <v>3</v>
      </c>
      <c r="B4" s="73"/>
      <c r="C4" s="421">
        <v>2</v>
      </c>
      <c r="D4" s="73"/>
      <c r="E4" s="411">
        <v>204</v>
      </c>
      <c r="F4" s="412" t="str">
        <f>LOOKUP(E4,'Racers Details'!$A$2:$A$174,'Racers Details'!$B$2:$B$174)</f>
        <v>Nathan</v>
      </c>
      <c r="G4" s="412" t="str">
        <f>LOOKUP(E4,'Racers Details'!$A$2:$A$174,'Racers Details'!$C$2:$C$174)</f>
        <v>Boase</v>
      </c>
      <c r="H4" s="412" t="str">
        <f>LOOKUP(E4,'Racers Details'!$A$2:$A$174,'Racers Details'!$D$2:$D$174)</f>
        <v>Orion Harriers</v>
      </c>
      <c r="I4" s="413" t="str">
        <f>LOOKUP(E4,'Racers Details'!$A$2:$A$174,'Racers Details'!$E$2:$E$174)</f>
        <v>M</v>
      </c>
      <c r="J4" s="413" t="str">
        <f>LOOKUP(E4,'Racers Details'!$A$2:$A$174,'Racers Details'!$I$2:$I$174)</f>
        <v>U17M</v>
      </c>
      <c r="K4" s="414">
        <v>1.3657407407407408E-2</v>
      </c>
      <c r="L4" s="422">
        <v>9</v>
      </c>
      <c r="N4" s="44">
        <v>1</v>
      </c>
      <c r="O4" s="58" t="s">
        <v>13</v>
      </c>
      <c r="P4" s="58"/>
      <c r="Q4" s="59">
        <v>10</v>
      </c>
      <c r="R4" s="24"/>
      <c r="S4" s="44">
        <v>1</v>
      </c>
      <c r="T4" s="58" t="s">
        <v>13</v>
      </c>
      <c r="U4" s="58" t="s">
        <v>20</v>
      </c>
      <c r="V4" s="59">
        <v>10</v>
      </c>
    </row>
    <row r="5" spans="1:22" x14ac:dyDescent="0.2">
      <c r="A5" s="34">
        <v>7</v>
      </c>
      <c r="B5" s="420"/>
      <c r="C5" s="438">
        <v>1</v>
      </c>
      <c r="D5" s="420"/>
      <c r="E5" s="34">
        <v>213</v>
      </c>
      <c r="F5" s="214" t="str">
        <f>LOOKUP(E5,'Racers Details'!$A$2:$A$174,'Racers Details'!$B$2:$B$174)</f>
        <v>Sophie</v>
      </c>
      <c r="G5" s="214" t="str">
        <f>LOOKUP(E5,'Racers Details'!$A$2:$A$174,'Racers Details'!$C$2:$C$174)</f>
        <v>Magson</v>
      </c>
      <c r="H5" s="214" t="str">
        <f>LOOKUP(E5,'Racers Details'!$A$2:$A$174,'Racers Details'!$D$2:$D$174)</f>
        <v>Orion Harriers</v>
      </c>
      <c r="I5" s="20" t="str">
        <f>LOOKUP(E5,'Racers Details'!$A$2:$A$174,'Racers Details'!$E$2:$E$174)</f>
        <v>F</v>
      </c>
      <c r="J5" s="20" t="str">
        <f>LOOKUP(E5,'Racers Details'!$A$2:$A$174,'Racers Details'!$I$2:$I$174)</f>
        <v>U17W</v>
      </c>
      <c r="K5" s="334">
        <v>1.4467592592592593E-2</v>
      </c>
      <c r="L5" s="438">
        <v>10</v>
      </c>
      <c r="N5" s="44">
        <v>2</v>
      </c>
      <c r="O5" s="58" t="s">
        <v>12</v>
      </c>
      <c r="P5" s="58"/>
      <c r="Q5" s="59"/>
      <c r="R5" s="24"/>
      <c r="S5" s="44"/>
      <c r="T5" s="58" t="s">
        <v>18</v>
      </c>
      <c r="U5" s="58" t="s">
        <v>20</v>
      </c>
      <c r="V5" s="59">
        <v>9</v>
      </c>
    </row>
    <row r="6" spans="1:22" x14ac:dyDescent="0.2">
      <c r="A6" s="415">
        <v>12</v>
      </c>
      <c r="B6" s="431">
        <v>1</v>
      </c>
      <c r="C6" s="338"/>
      <c r="D6" s="432"/>
      <c r="E6" s="415">
        <v>206</v>
      </c>
      <c r="F6" s="417" t="str">
        <f>LOOKUP(E6,'Racers Details'!$A$2:$A$174,'Racers Details'!$B$2:$B$174)</f>
        <v>Verity</v>
      </c>
      <c r="G6" s="417" t="str">
        <f>LOOKUP(E6,'Racers Details'!$A$2:$A$174,'Racers Details'!$C$2:$C$174)</f>
        <v>Garcia</v>
      </c>
      <c r="H6" s="417" t="str">
        <f>LOOKUP(E6,'Racers Details'!$A$2:$A$174,'Racers Details'!$D$2:$D$174)</f>
        <v>Orion Harriers</v>
      </c>
      <c r="I6" s="324" t="str">
        <f>LOOKUP(E6,'Racers Details'!$A$2:$A$174,'Racers Details'!$E$2:$E$174)</f>
        <v>F</v>
      </c>
      <c r="J6" s="324" t="str">
        <f>LOOKUP(E6,'Racers Details'!$A$2:$A$174,'Racers Details'!$I$2:$I$174)</f>
        <v>U15G</v>
      </c>
      <c r="K6" s="418">
        <v>1.4965277777777779E-2</v>
      </c>
      <c r="L6" s="433">
        <v>10</v>
      </c>
      <c r="N6" s="44"/>
      <c r="O6" s="58" t="s">
        <v>17</v>
      </c>
      <c r="P6" s="58" t="s">
        <v>20</v>
      </c>
      <c r="Q6" s="59" t="s">
        <v>20</v>
      </c>
      <c r="R6" s="24"/>
      <c r="S6" s="44"/>
      <c r="T6" s="58" t="s">
        <v>16</v>
      </c>
      <c r="U6" s="58"/>
      <c r="V6" s="59"/>
    </row>
    <row r="7" spans="1:22" x14ac:dyDescent="0.2">
      <c r="A7" s="423">
        <v>23</v>
      </c>
      <c r="B7" s="409">
        <v>2</v>
      </c>
      <c r="C7" s="424"/>
      <c r="E7" s="423">
        <v>293</v>
      </c>
      <c r="F7" s="425" t="str">
        <f>LOOKUP(E7,'Racers Details'!$A$2:$A$174,'Racers Details'!$B$2:$B$174)</f>
        <v>Henry</v>
      </c>
      <c r="G7" s="425" t="str">
        <f>LOOKUP(E7,'Racers Details'!$A$2:$A$174,'Racers Details'!$C$2:$C$174)</f>
        <v>WILLIAMSON</v>
      </c>
      <c r="H7" s="425" t="str">
        <f>LOOKUP(E7,'Racers Details'!$A$2:$A$174,'Racers Details'!$D$2:$D$174)</f>
        <v>Loughton</v>
      </c>
      <c r="I7" s="426" t="str">
        <f>LOOKUP(E7,'Racers Details'!$A$2:$A$174,'Racers Details'!$E$2:$E$174)</f>
        <v>M</v>
      </c>
      <c r="J7" s="426" t="str">
        <f>LOOKUP(E7,'Racers Details'!$A$2:$A$174,'Racers Details'!$I$2:$I$174)</f>
        <v>U15B</v>
      </c>
      <c r="K7" s="427">
        <v>1.5509259259259257E-2</v>
      </c>
      <c r="L7" s="428">
        <v>9</v>
      </c>
      <c r="N7" s="44"/>
      <c r="O7" s="58" t="s">
        <v>18</v>
      </c>
      <c r="P7" s="58" t="s">
        <v>20</v>
      </c>
      <c r="Q7" s="59" t="s">
        <v>20</v>
      </c>
      <c r="R7" s="24"/>
      <c r="S7" s="44"/>
      <c r="T7" s="58" t="s">
        <v>12</v>
      </c>
      <c r="U7" s="58"/>
      <c r="V7" s="59"/>
    </row>
    <row r="8" spans="1:22" x14ac:dyDescent="0.2">
      <c r="A8" s="34">
        <v>40</v>
      </c>
      <c r="B8" s="420"/>
      <c r="C8" s="438">
        <v>2</v>
      </c>
      <c r="D8" s="420"/>
      <c r="E8" s="34">
        <v>205</v>
      </c>
      <c r="F8" s="214" t="str">
        <f>LOOKUP(E8,'Racers Details'!$A$2:$A$174,'Racers Details'!$B$2:$B$174)</f>
        <v>Savanna</v>
      </c>
      <c r="G8" s="214" t="str">
        <f>LOOKUP(E8,'Racers Details'!$A$2:$A$174,'Racers Details'!$C$2:$C$174)</f>
        <v>Sirkett</v>
      </c>
      <c r="H8" s="214" t="str">
        <f>LOOKUP(E8,'Racers Details'!$A$2:$A$174,'Racers Details'!$D$2:$D$174)</f>
        <v>Orion Harriers</v>
      </c>
      <c r="I8" s="20" t="str">
        <f>LOOKUP(E8,'Racers Details'!$A$2:$A$174,'Racers Details'!$E$2:$E$174)</f>
        <v>F</v>
      </c>
      <c r="J8" s="20" t="str">
        <f>LOOKUP(E8,'Racers Details'!$A$2:$A$174,'Racers Details'!$I$2:$I$174)</f>
        <v>U17W</v>
      </c>
      <c r="K8" s="334">
        <v>1.6331018518518519E-2</v>
      </c>
      <c r="L8" s="438">
        <v>9</v>
      </c>
      <c r="N8" s="44"/>
      <c r="O8" s="58" t="s">
        <v>14</v>
      </c>
      <c r="P8" s="58"/>
      <c r="Q8" s="59"/>
      <c r="R8" s="24"/>
      <c r="S8" s="44"/>
      <c r="T8" s="58" t="s">
        <v>15</v>
      </c>
      <c r="U8" s="58" t="s">
        <v>20</v>
      </c>
      <c r="V8" s="59" t="s">
        <v>20</v>
      </c>
    </row>
    <row r="9" spans="1:22" x14ac:dyDescent="0.2">
      <c r="A9" s="415">
        <v>41</v>
      </c>
      <c r="B9" s="431">
        <v>2</v>
      </c>
      <c r="C9" s="338"/>
      <c r="D9" s="432"/>
      <c r="E9" s="415">
        <v>207</v>
      </c>
      <c r="F9" s="417" t="str">
        <f>LOOKUP(E9,'Racers Details'!$A$2:$A$174,'Racers Details'!$B$2:$B$174)</f>
        <v>Sophie</v>
      </c>
      <c r="G9" s="417" t="str">
        <f>LOOKUP(E9,'Racers Details'!$A$2:$A$174,'Racers Details'!$C$2:$C$174)</f>
        <v>Foot</v>
      </c>
      <c r="H9" s="417" t="str">
        <f>LOOKUP(E9,'Racers Details'!$A$2:$A$174,'Racers Details'!$D$2:$D$174)</f>
        <v>Orion Harriers</v>
      </c>
      <c r="I9" s="324" t="str">
        <f>LOOKUP(E9,'Racers Details'!$A$2:$A$174,'Racers Details'!$E$2:$E$174)</f>
        <v>F</v>
      </c>
      <c r="J9" s="324" t="str">
        <f>LOOKUP(E9,'Racers Details'!$A$2:$A$174,'Racers Details'!$I$2:$I$174)</f>
        <v>U15G</v>
      </c>
      <c r="K9" s="418">
        <v>1.636574074074074E-2</v>
      </c>
      <c r="L9" s="433">
        <v>9</v>
      </c>
      <c r="N9" s="44"/>
      <c r="O9" s="58" t="s">
        <v>16</v>
      </c>
      <c r="P9" s="58"/>
      <c r="Q9" s="59"/>
      <c r="R9" s="24"/>
      <c r="S9" s="44"/>
      <c r="T9" s="58" t="s">
        <v>17</v>
      </c>
      <c r="U9" s="58" t="s">
        <v>20</v>
      </c>
      <c r="V9" s="59" t="s">
        <v>20</v>
      </c>
    </row>
    <row r="10" spans="1:22" x14ac:dyDescent="0.2">
      <c r="A10" s="423">
        <v>51</v>
      </c>
      <c r="B10" s="409">
        <v>3</v>
      </c>
      <c r="C10" s="424"/>
      <c r="E10" s="423">
        <v>202</v>
      </c>
      <c r="F10" s="425" t="str">
        <f>LOOKUP(E10,'Racers Details'!$A$2:$A$174,'Racers Details'!$B$2:$B$174)</f>
        <v>Owen</v>
      </c>
      <c r="G10" s="425" t="str">
        <f>LOOKUP(E10,'Racers Details'!$A$2:$A$174,'Racers Details'!$C$2:$C$174)</f>
        <v>Keen</v>
      </c>
      <c r="H10" s="425" t="str">
        <f>LOOKUP(E10,'Racers Details'!$A$2:$A$174,'Racers Details'!$D$2:$D$174)</f>
        <v>Orion Harriers</v>
      </c>
      <c r="I10" s="426" t="str">
        <f>LOOKUP(E10,'Racers Details'!$A$2:$A$174,'Racers Details'!$E$2:$E$174)</f>
        <v>M</v>
      </c>
      <c r="J10" s="426" t="str">
        <f>LOOKUP(E10,'Racers Details'!$A$2:$A$174,'Racers Details'!$I$2:$I$174)</f>
        <v>U15B</v>
      </c>
      <c r="K10" s="427">
        <v>1.7002314814814814E-2</v>
      </c>
      <c r="L10" s="428">
        <v>8</v>
      </c>
      <c r="N10" s="45"/>
      <c r="O10" s="60" t="s">
        <v>15</v>
      </c>
      <c r="P10" s="60"/>
      <c r="Q10" s="61"/>
      <c r="R10" s="24"/>
      <c r="S10" s="45"/>
      <c r="T10" s="60" t="s">
        <v>14</v>
      </c>
      <c r="U10" s="323"/>
      <c r="V10" s="443"/>
    </row>
    <row r="11" spans="1:22" x14ac:dyDescent="0.2">
      <c r="A11" s="34">
        <v>52</v>
      </c>
      <c r="B11" s="420"/>
      <c r="C11" s="438">
        <v>3</v>
      </c>
      <c r="D11" s="420"/>
      <c r="E11" s="34">
        <v>212</v>
      </c>
      <c r="F11" s="214" t="str">
        <f>LOOKUP(E11,'Racers Details'!$A$2:$A$174,'Racers Details'!$B$2:$B$174)</f>
        <v>Iris</v>
      </c>
      <c r="G11" s="214" t="str">
        <f>LOOKUP(E11,'Racers Details'!$A$2:$A$174,'Racers Details'!$C$2:$C$174)</f>
        <v>Brandon</v>
      </c>
      <c r="H11" s="214" t="str">
        <f>LOOKUP(E11,'Racers Details'!$A$2:$A$174,'Racers Details'!$D$2:$D$174)</f>
        <v>Orion Harriers</v>
      </c>
      <c r="I11" s="20" t="str">
        <f>LOOKUP(E11,'Racers Details'!$A$2:$A$174,'Racers Details'!$E$2:$E$174)</f>
        <v>F</v>
      </c>
      <c r="J11" s="20" t="str">
        <f>LOOKUP(E11,'Racers Details'!$A$2:$A$174,'Racers Details'!$I$2:$I$174)</f>
        <v>U17W</v>
      </c>
      <c r="K11" s="334">
        <v>1.7083333333333336E-2</v>
      </c>
      <c r="L11" s="438">
        <v>8</v>
      </c>
      <c r="R11" s="24"/>
    </row>
    <row r="12" spans="1:22" x14ac:dyDescent="0.2">
      <c r="A12" s="423">
        <v>53</v>
      </c>
      <c r="B12" s="434">
        <v>3</v>
      </c>
      <c r="C12" s="435"/>
      <c r="D12" s="436"/>
      <c r="E12" s="423">
        <v>210</v>
      </c>
      <c r="F12" s="425" t="str">
        <f>LOOKUP(E12,'Racers Details'!$A$2:$A$174,'Racers Details'!$B$2:$B$174)</f>
        <v>Ciara</v>
      </c>
      <c r="G12" s="425" t="str">
        <f>LOOKUP(E12,'Racers Details'!$A$2:$A$174,'Racers Details'!$C$2:$C$174)</f>
        <v>Pearce</v>
      </c>
      <c r="H12" s="425" t="str">
        <f>LOOKUP(E12,'Racers Details'!$A$2:$A$174,'Racers Details'!$D$2:$D$174)</f>
        <v>Orion Harriers</v>
      </c>
      <c r="I12" s="426" t="str">
        <f>LOOKUP(E12,'Racers Details'!$A$2:$A$174,'Racers Details'!$E$2:$E$174)</f>
        <v>F</v>
      </c>
      <c r="J12" s="426" t="str">
        <f>LOOKUP(E12,'Racers Details'!$A$2:$A$174,'Racers Details'!$I$2:$I$174)</f>
        <v>U15G</v>
      </c>
      <c r="K12" s="427">
        <v>1.7094907407407409E-2</v>
      </c>
      <c r="L12" s="437">
        <v>8</v>
      </c>
      <c r="N12" s="6" t="s">
        <v>62</v>
      </c>
      <c r="R12" s="24"/>
      <c r="S12" s="6" t="s">
        <v>63</v>
      </c>
    </row>
    <row r="13" spans="1:22" x14ac:dyDescent="0.2">
      <c r="A13" s="34">
        <v>59</v>
      </c>
      <c r="B13" s="420"/>
      <c r="C13" s="438">
        <v>4</v>
      </c>
      <c r="D13" s="420"/>
      <c r="E13" s="34">
        <v>203</v>
      </c>
      <c r="F13" s="214" t="str">
        <f>LOOKUP(E13,'Racers Details'!$A$2:$A$174,'Racers Details'!$B$2:$B$174)</f>
        <v>Eve</v>
      </c>
      <c r="G13" s="214" t="str">
        <f>LOOKUP(E13,'Racers Details'!$A$2:$A$174,'Racers Details'!$C$2:$C$174)</f>
        <v>Smith</v>
      </c>
      <c r="H13" s="214" t="str">
        <f>LOOKUP(E13,'Racers Details'!$A$2:$A$174,'Racers Details'!$D$2:$D$174)</f>
        <v>Orion Harriers</v>
      </c>
      <c r="I13" s="20" t="str">
        <f>LOOKUP(E13,'Racers Details'!$A$2:$A$174,'Racers Details'!$E$2:$E$174)</f>
        <v>F</v>
      </c>
      <c r="J13" s="20" t="str">
        <f>LOOKUP(E13,'Racers Details'!$A$2:$A$174,'Racers Details'!$I$2:$I$174)</f>
        <v>U17W</v>
      </c>
      <c r="K13" s="334">
        <v>1.7187499999999998E-2</v>
      </c>
      <c r="L13" s="438">
        <v>7</v>
      </c>
      <c r="N13" s="138" t="s">
        <v>11</v>
      </c>
      <c r="O13" s="139" t="s">
        <v>2</v>
      </c>
      <c r="P13" s="139" t="s">
        <v>3</v>
      </c>
      <c r="Q13" s="140" t="s">
        <v>9</v>
      </c>
      <c r="R13" s="24"/>
      <c r="S13" s="141" t="s">
        <v>11</v>
      </c>
      <c r="T13" s="142" t="s">
        <v>2</v>
      </c>
      <c r="U13" s="142" t="s">
        <v>3</v>
      </c>
      <c r="V13" s="143" t="s">
        <v>9</v>
      </c>
    </row>
    <row r="14" spans="1:22" x14ac:dyDescent="0.2">
      <c r="A14" s="299">
        <v>66</v>
      </c>
      <c r="B14" s="299"/>
      <c r="C14" s="438">
        <v>5</v>
      </c>
      <c r="D14" s="299"/>
      <c r="E14" s="328">
        <v>290</v>
      </c>
      <c r="F14" s="214" t="str">
        <f>LOOKUP(E14,'Racers Details'!$A$2:$A$174,'Racers Details'!$B$2:$B$174)</f>
        <v>Ella</v>
      </c>
      <c r="G14" s="214" t="str">
        <f>LOOKUP(E14,'Racers Details'!$A$2:$A$174,'Racers Details'!$C$2:$C$174)</f>
        <v>PALMER</v>
      </c>
      <c r="H14" s="214" t="str">
        <f>LOOKUP(E14,'Racers Details'!$A$2:$A$174,'Racers Details'!$D$2:$D$174)</f>
        <v>Loughton</v>
      </c>
      <c r="I14" s="20" t="str">
        <f>LOOKUP(E14,'Racers Details'!$A$2:$A$174,'Racers Details'!$E$2:$E$174)</f>
        <v>F</v>
      </c>
      <c r="J14" s="20" t="str">
        <f>LOOKUP(E14,'Racers Details'!$A$2:$A$174,'Racers Details'!$I$2:$I$174)</f>
        <v>U17W</v>
      </c>
      <c r="K14" s="328">
        <v>25.16</v>
      </c>
      <c r="L14" s="442">
        <v>6</v>
      </c>
      <c r="N14" s="44">
        <v>1</v>
      </c>
      <c r="O14" s="58" t="s">
        <v>18</v>
      </c>
      <c r="P14" s="58">
        <v>31</v>
      </c>
      <c r="Q14" s="59">
        <v>10</v>
      </c>
      <c r="R14" s="24"/>
      <c r="S14" s="44">
        <v>1</v>
      </c>
      <c r="T14" s="58" t="s">
        <v>13</v>
      </c>
      <c r="U14" s="58"/>
      <c r="V14" s="59"/>
    </row>
    <row r="15" spans="1:22" x14ac:dyDescent="0.2">
      <c r="A15" s="423">
        <v>67</v>
      </c>
      <c r="B15" s="441">
        <v>4</v>
      </c>
      <c r="C15" s="424"/>
      <c r="D15" s="73"/>
      <c r="E15" s="423">
        <v>291</v>
      </c>
      <c r="F15" s="425" t="str">
        <f>LOOKUP(E15,'Racers Details'!$A$2:$A$174,'Racers Details'!$B$2:$B$174)</f>
        <v>George</v>
      </c>
      <c r="G15" s="425" t="str">
        <f>LOOKUP(E15,'Racers Details'!$A$2:$A$174,'Racers Details'!$C$2:$C$174)</f>
        <v>ABBOTT</v>
      </c>
      <c r="H15" s="425" t="str">
        <f>LOOKUP(E15,'Racers Details'!$A$2:$A$174,'Racers Details'!$D$2:$D$174)</f>
        <v>Loughton</v>
      </c>
      <c r="I15" s="426" t="str">
        <f>LOOKUP(E15,'Racers Details'!$A$2:$A$174,'Racers Details'!$E$2:$E$174)</f>
        <v>M</v>
      </c>
      <c r="J15" s="426" t="str">
        <f>LOOKUP(E15,'Racers Details'!$A$2:$A$174,'Racers Details'!$I$2:$I$174)</f>
        <v>U15B</v>
      </c>
      <c r="K15" s="427">
        <v>1.7569444444444447E-2</v>
      </c>
      <c r="L15" s="428">
        <v>7</v>
      </c>
      <c r="N15" s="44">
        <v>2</v>
      </c>
      <c r="O15" s="58" t="s">
        <v>13</v>
      </c>
      <c r="P15" s="58">
        <v>32</v>
      </c>
      <c r="Q15" s="59">
        <v>9</v>
      </c>
      <c r="R15" s="24"/>
      <c r="S15" s="44">
        <v>2</v>
      </c>
      <c r="T15" s="58" t="s">
        <v>16</v>
      </c>
      <c r="U15" s="58"/>
      <c r="V15" s="59"/>
    </row>
    <row r="16" spans="1:22" x14ac:dyDescent="0.2">
      <c r="A16" s="34">
        <v>70</v>
      </c>
      <c r="B16" s="420"/>
      <c r="C16" s="438">
        <v>6</v>
      </c>
      <c r="D16" s="420"/>
      <c r="E16" s="34">
        <v>200</v>
      </c>
      <c r="F16" s="214" t="str">
        <f>LOOKUP(E16,'Racers Details'!$A$2:$A$174,'Racers Details'!$B$2:$B$174)</f>
        <v>India</v>
      </c>
      <c r="G16" s="214" t="str">
        <f>LOOKUP(E16,'Racers Details'!$A$2:$A$174,'Racers Details'!$C$2:$C$174)</f>
        <v>Emery</v>
      </c>
      <c r="H16" s="214" t="str">
        <f>LOOKUP(E16,'Racers Details'!$A$2:$A$174,'Racers Details'!$D$2:$D$174)</f>
        <v>Orion Harriers</v>
      </c>
      <c r="I16" s="20" t="str">
        <f>LOOKUP(E16,'Racers Details'!$A$2:$A$174,'Racers Details'!$E$2:$E$174)</f>
        <v>F</v>
      </c>
      <c r="J16" s="20" t="str">
        <f>LOOKUP(E16,'Racers Details'!$A$2:$A$174,'Racers Details'!$I$2:$I$174)</f>
        <v>U17W</v>
      </c>
      <c r="K16" s="334">
        <v>1.7638888888888888E-2</v>
      </c>
      <c r="L16" s="438">
        <v>5</v>
      </c>
      <c r="N16" s="44">
        <v>3</v>
      </c>
      <c r="O16" s="58" t="s">
        <v>17</v>
      </c>
      <c r="P16" s="58" t="s">
        <v>20</v>
      </c>
      <c r="Q16" s="59" t="s">
        <v>20</v>
      </c>
      <c r="R16" s="24"/>
      <c r="S16" s="44"/>
      <c r="T16" s="58" t="s">
        <v>12</v>
      </c>
      <c r="U16" s="58"/>
      <c r="V16" s="59"/>
    </row>
    <row r="17" spans="1:22" x14ac:dyDescent="0.2">
      <c r="A17" s="423">
        <v>71</v>
      </c>
      <c r="B17" s="434">
        <v>4</v>
      </c>
      <c r="C17" s="435"/>
      <c r="D17" s="436"/>
      <c r="E17" s="423">
        <v>211</v>
      </c>
      <c r="F17" s="425" t="str">
        <f>LOOKUP(E17,'Racers Details'!$A$2:$A$174,'Racers Details'!$B$2:$B$174)</f>
        <v>Libby</v>
      </c>
      <c r="G17" s="425" t="str">
        <f>LOOKUP(E17,'Racers Details'!$A$2:$A$174,'Racers Details'!$C$2:$C$174)</f>
        <v>Gosling</v>
      </c>
      <c r="H17" s="425" t="str">
        <f>LOOKUP(E17,'Racers Details'!$A$2:$A$174,'Racers Details'!$D$2:$D$174)</f>
        <v>Orion Harriers</v>
      </c>
      <c r="I17" s="426" t="str">
        <f>LOOKUP(E17,'Racers Details'!$A$2:$A$174,'Racers Details'!$E$2:$E$174)</f>
        <v>F</v>
      </c>
      <c r="J17" s="426" t="str">
        <f>LOOKUP(E17,'Racers Details'!$A$2:$A$174,'Racers Details'!$I$2:$I$174)</f>
        <v>U15G</v>
      </c>
      <c r="K17" s="427">
        <v>1.7650462962962962E-2</v>
      </c>
      <c r="L17" s="437">
        <v>7</v>
      </c>
      <c r="N17" s="44">
        <v>4</v>
      </c>
      <c r="O17" s="58" t="s">
        <v>15</v>
      </c>
      <c r="P17" s="58" t="s">
        <v>20</v>
      </c>
      <c r="Q17" s="59" t="s">
        <v>20</v>
      </c>
      <c r="R17" s="24"/>
      <c r="S17" s="44"/>
      <c r="T17" s="58" t="s">
        <v>14</v>
      </c>
      <c r="U17" s="58"/>
      <c r="V17" s="59"/>
    </row>
    <row r="18" spans="1:22" x14ac:dyDescent="0.2">
      <c r="A18" s="34">
        <v>82</v>
      </c>
      <c r="B18" s="420"/>
      <c r="C18" s="438">
        <v>7</v>
      </c>
      <c r="D18" s="420"/>
      <c r="E18" s="34">
        <v>208</v>
      </c>
      <c r="F18" s="214" t="str">
        <f>LOOKUP(E18,'Racers Details'!$A$2:$A$174,'Racers Details'!$B$2:$B$174)</f>
        <v>Alexandra</v>
      </c>
      <c r="G18" s="214" t="str">
        <f>LOOKUP(E18,'Racers Details'!$A$2:$A$174,'Racers Details'!$C$2:$C$174)</f>
        <v>Dawson</v>
      </c>
      <c r="H18" s="214" t="str">
        <f>LOOKUP(E18,'Racers Details'!$A$2:$A$174,'Racers Details'!$D$2:$D$174)</f>
        <v>Orion Harriers</v>
      </c>
      <c r="I18" s="20" t="str">
        <f>LOOKUP(E18,'Racers Details'!$A$2:$A$174,'Racers Details'!$E$2:$E$174)</f>
        <v>F</v>
      </c>
      <c r="J18" s="20" t="str">
        <f>LOOKUP(E18,'Racers Details'!$A$2:$A$174,'Racers Details'!$I$2:$I$174)</f>
        <v>U17W</v>
      </c>
      <c r="K18" s="334">
        <v>1.834490740740741E-2</v>
      </c>
      <c r="L18" s="438">
        <v>4</v>
      </c>
      <c r="N18" s="44">
        <v>5</v>
      </c>
      <c r="O18" s="58" t="s">
        <v>16</v>
      </c>
      <c r="P18" s="58"/>
      <c r="Q18" s="59"/>
      <c r="R18" s="24"/>
      <c r="S18" s="44"/>
      <c r="T18" s="58" t="s">
        <v>15</v>
      </c>
      <c r="U18" s="58" t="s">
        <v>20</v>
      </c>
      <c r="V18" s="59" t="s">
        <v>20</v>
      </c>
    </row>
    <row r="19" spans="1:22" x14ac:dyDescent="0.2">
      <c r="A19" s="415">
        <v>88</v>
      </c>
      <c r="B19" s="441">
        <v>5</v>
      </c>
      <c r="C19" s="416"/>
      <c r="D19" s="73"/>
      <c r="E19" s="415">
        <v>292</v>
      </c>
      <c r="F19" s="417" t="str">
        <f>LOOKUP(E19,'Racers Details'!$A$2:$A$174,'Racers Details'!$B$2:$B$174)</f>
        <v>Nathan</v>
      </c>
      <c r="G19" s="417" t="str">
        <f>LOOKUP(E19,'Racers Details'!$A$2:$A$174,'Racers Details'!$C$2:$C$174)</f>
        <v>WAKINSHAW</v>
      </c>
      <c r="H19" s="417" t="str">
        <f>LOOKUP(E19,'Racers Details'!$A$2:$A$174,'Racers Details'!$D$2:$D$174)</f>
        <v>Loughton</v>
      </c>
      <c r="I19" s="324" t="str">
        <f>LOOKUP(E19,'Racers Details'!$A$2:$A$174,'Racers Details'!$E$2:$E$174)</f>
        <v>M</v>
      </c>
      <c r="J19" s="324" t="str">
        <f>LOOKUP(E19,'Racers Details'!$A$2:$A$174,'Racers Details'!$I$2:$I$174)</f>
        <v>U15B</v>
      </c>
      <c r="K19" s="418">
        <v>1.8518518518518521E-2</v>
      </c>
      <c r="L19" s="419">
        <v>6</v>
      </c>
      <c r="N19" s="44">
        <v>6</v>
      </c>
      <c r="O19" s="58" t="s">
        <v>14</v>
      </c>
      <c r="P19" s="58"/>
      <c r="Q19" s="59"/>
      <c r="R19" s="24"/>
      <c r="S19" s="44"/>
      <c r="T19" s="58" t="s">
        <v>17</v>
      </c>
      <c r="U19" s="58" t="s">
        <v>20</v>
      </c>
      <c r="V19" s="59" t="s">
        <v>20</v>
      </c>
    </row>
    <row r="20" spans="1:22" x14ac:dyDescent="0.2">
      <c r="A20" s="34">
        <v>100</v>
      </c>
      <c r="B20" s="409">
        <v>6</v>
      </c>
      <c r="C20" s="337"/>
      <c r="E20" s="34">
        <v>295</v>
      </c>
      <c r="F20" s="214" t="str">
        <f>LOOKUP(E20,'Racers Details'!$A$2:$A$174,'Racers Details'!$B$2:$B$174)</f>
        <v>Joseph</v>
      </c>
      <c r="G20" s="214" t="str">
        <f>LOOKUP(E20,'Racers Details'!$A$2:$A$174,'Racers Details'!$C$2:$C$174)</f>
        <v>JAMES</v>
      </c>
      <c r="H20" s="214" t="str">
        <f>LOOKUP(E20,'Racers Details'!$A$2:$A$174,'Racers Details'!$D$2:$D$174)</f>
        <v>Loughton</v>
      </c>
      <c r="I20" s="20" t="str">
        <f>LOOKUP(E20,'Racers Details'!$A$2:$A$174,'Racers Details'!$E$2:$E$174)</f>
        <v>M</v>
      </c>
      <c r="J20" s="20" t="str">
        <f>LOOKUP(E20,'Racers Details'!$A$2:$A$174,'Racers Details'!$I$2:$I$174)</f>
        <v>U15B</v>
      </c>
      <c r="K20" s="334">
        <v>1.9351851851851853E-2</v>
      </c>
      <c r="L20" s="410">
        <v>5</v>
      </c>
      <c r="N20" s="45"/>
      <c r="O20" s="60" t="s">
        <v>12</v>
      </c>
      <c r="P20" s="60"/>
      <c r="Q20" s="61"/>
      <c r="R20" s="24"/>
      <c r="S20" s="45"/>
      <c r="T20" s="60" t="s">
        <v>18</v>
      </c>
      <c r="U20" s="60" t="s">
        <v>20</v>
      </c>
      <c r="V20" s="61" t="s">
        <v>20</v>
      </c>
    </row>
    <row r="21" spans="1:22" x14ac:dyDescent="0.2">
      <c r="A21" s="299"/>
      <c r="B21" s="299"/>
      <c r="C21" s="299"/>
      <c r="D21" s="299"/>
      <c r="E21" s="328"/>
      <c r="F21" s="214"/>
      <c r="G21" s="214"/>
      <c r="H21" s="214"/>
      <c r="I21" s="20"/>
      <c r="J21" s="20"/>
      <c r="K21" s="329"/>
      <c r="L21" s="299"/>
    </row>
    <row r="22" spans="1:22" x14ac:dyDescent="0.2">
      <c r="L22" s="299"/>
      <c r="Q22" s="23"/>
      <c r="R22" s="24"/>
      <c r="S22" s="24"/>
      <c r="T22" s="52"/>
      <c r="U22" s="24"/>
    </row>
    <row r="23" spans="1:22" x14ac:dyDescent="0.2">
      <c r="A23" s="299"/>
      <c r="B23" s="299"/>
      <c r="C23" s="299"/>
      <c r="D23" s="330"/>
      <c r="E23" s="335"/>
      <c r="F23" s="214"/>
      <c r="G23" s="214"/>
      <c r="H23" s="214"/>
      <c r="I23" s="20"/>
      <c r="J23" s="20"/>
      <c r="K23" s="336"/>
      <c r="L23" s="330"/>
    </row>
    <row r="24" spans="1:22" x14ac:dyDescent="0.2">
      <c r="A24" s="299"/>
      <c r="B24" s="299"/>
      <c r="C24" s="299"/>
      <c r="D24" s="330"/>
      <c r="E24" s="335"/>
      <c r="F24" s="214"/>
      <c r="G24" s="214"/>
      <c r="H24" s="214"/>
      <c r="I24" s="20"/>
      <c r="J24" s="20"/>
      <c r="K24" s="336"/>
      <c r="L24" s="330"/>
    </row>
    <row r="25" spans="1:22" x14ac:dyDescent="0.2">
      <c r="A25" s="299"/>
      <c r="B25" s="299"/>
      <c r="C25" s="299"/>
      <c r="D25" s="330"/>
      <c r="E25" s="335"/>
      <c r="F25" s="214"/>
      <c r="G25" s="214"/>
      <c r="H25" s="214"/>
      <c r="I25" s="20"/>
      <c r="J25" s="20"/>
      <c r="K25" s="336"/>
      <c r="L25" s="330"/>
    </row>
    <row r="26" spans="1:22" x14ac:dyDescent="0.2">
      <c r="A26" s="299"/>
      <c r="B26" s="299"/>
      <c r="C26" s="299"/>
      <c r="D26" s="330"/>
      <c r="E26" s="335"/>
      <c r="F26" s="214"/>
      <c r="G26" s="214"/>
      <c r="H26" s="214"/>
      <c r="I26" s="20"/>
      <c r="J26" s="20"/>
      <c r="K26" s="336"/>
      <c r="L26" s="330"/>
    </row>
    <row r="27" spans="1:22" x14ac:dyDescent="0.2">
      <c r="A27" s="299"/>
      <c r="B27" s="299"/>
      <c r="C27" s="299"/>
      <c r="D27" s="330"/>
      <c r="E27" s="335"/>
      <c r="F27" s="214"/>
      <c r="G27" s="214"/>
      <c r="H27" s="214"/>
      <c r="I27" s="20"/>
      <c r="J27" s="20"/>
      <c r="K27" s="336"/>
      <c r="L27" s="330"/>
    </row>
    <row r="28" spans="1:22" x14ac:dyDescent="0.2">
      <c r="A28" s="299"/>
      <c r="B28" s="299"/>
      <c r="C28" s="299"/>
      <c r="D28" s="330"/>
      <c r="E28" s="335"/>
      <c r="F28" s="214"/>
      <c r="G28" s="214"/>
      <c r="H28" s="214"/>
      <c r="I28" s="20"/>
      <c r="J28" s="20"/>
      <c r="K28" s="336"/>
      <c r="L28" s="330"/>
    </row>
    <row r="29" spans="1:22" x14ac:dyDescent="0.2">
      <c r="A29" s="299"/>
      <c r="B29" s="299"/>
      <c r="C29" s="299"/>
      <c r="D29" s="330"/>
      <c r="E29" s="335"/>
      <c r="F29" s="214"/>
      <c r="G29" s="214"/>
      <c r="H29" s="214"/>
      <c r="I29" s="20"/>
      <c r="J29" s="20"/>
      <c r="K29" s="336"/>
      <c r="L29" s="330"/>
    </row>
    <row r="30" spans="1:22" x14ac:dyDescent="0.2">
      <c r="A30" s="299"/>
      <c r="B30" s="299"/>
      <c r="C30" s="299"/>
      <c r="D30" s="330"/>
      <c r="E30" s="335"/>
      <c r="F30" s="214"/>
      <c r="G30" s="214"/>
      <c r="H30" s="214"/>
      <c r="I30" s="20"/>
      <c r="J30" s="20"/>
      <c r="K30" s="336"/>
      <c r="L30" s="330"/>
    </row>
    <row r="31" spans="1:22" x14ac:dyDescent="0.2">
      <c r="A31" s="299"/>
      <c r="B31" s="299"/>
      <c r="C31" s="299"/>
      <c r="D31" s="299"/>
      <c r="E31" s="331"/>
      <c r="F31" s="214"/>
      <c r="G31" s="214"/>
      <c r="H31" s="214"/>
      <c r="I31" s="20"/>
      <c r="J31" s="20"/>
      <c r="K31" s="332"/>
      <c r="L31" s="299"/>
    </row>
    <row r="32" spans="1:22" x14ac:dyDescent="0.2">
      <c r="A32" s="299"/>
      <c r="B32" s="299"/>
      <c r="C32" s="299"/>
      <c r="D32" s="299"/>
      <c r="E32" s="331"/>
      <c r="F32" s="214"/>
      <c r="G32" s="214"/>
      <c r="H32" s="214"/>
      <c r="I32" s="20"/>
      <c r="J32" s="20"/>
      <c r="K32" s="332"/>
      <c r="L32" s="299"/>
    </row>
    <row r="33" spans="1:12" x14ac:dyDescent="0.2">
      <c r="A33" s="299"/>
      <c r="B33" s="299"/>
      <c r="C33" s="299"/>
      <c r="D33" s="299"/>
      <c r="E33" s="331"/>
      <c r="F33" s="214"/>
      <c r="G33" s="214"/>
      <c r="H33" s="214"/>
      <c r="I33" s="20"/>
      <c r="J33" s="20"/>
      <c r="K33" s="332"/>
      <c r="L33" s="299"/>
    </row>
    <row r="34" spans="1:12" x14ac:dyDescent="0.2">
      <c r="A34" s="299"/>
      <c r="B34" s="299"/>
      <c r="C34" s="299"/>
      <c r="D34" s="299"/>
      <c r="E34" s="331"/>
      <c r="F34" s="333"/>
      <c r="G34" s="333"/>
      <c r="H34" s="333"/>
      <c r="I34" s="299"/>
      <c r="J34" s="299"/>
      <c r="K34" s="332"/>
      <c r="L34" s="299"/>
    </row>
    <row r="35" spans="1:12" x14ac:dyDescent="0.2">
      <c r="A35" s="299"/>
      <c r="B35" s="299"/>
      <c r="C35" s="299"/>
      <c r="D35" s="299"/>
      <c r="E35" s="331"/>
      <c r="F35" s="333"/>
      <c r="G35" s="333"/>
      <c r="H35" s="333"/>
      <c r="I35" s="299"/>
      <c r="J35" s="299"/>
      <c r="K35" s="332"/>
      <c r="L35" s="299"/>
    </row>
    <row r="36" spans="1:12" x14ac:dyDescent="0.2">
      <c r="B36" s="71"/>
      <c r="C36" s="71"/>
      <c r="D36" s="71"/>
    </row>
    <row r="37" spans="1:12" x14ac:dyDescent="0.2">
      <c r="B37" s="71"/>
      <c r="C37" s="71"/>
      <c r="D37" s="71"/>
    </row>
    <row r="38" spans="1:12" x14ac:dyDescent="0.2">
      <c r="B38" s="71"/>
      <c r="C38" s="71"/>
      <c r="D38" s="71"/>
    </row>
    <row r="39" spans="1:12" x14ac:dyDescent="0.2">
      <c r="B39" s="71"/>
      <c r="C39" s="71"/>
    </row>
    <row r="40" spans="1:12" x14ac:dyDescent="0.2">
      <c r="B40" s="71"/>
      <c r="C40" s="71"/>
    </row>
    <row r="41" spans="1:12" x14ac:dyDescent="0.2">
      <c r="B41" s="71"/>
      <c r="C41" s="71"/>
    </row>
    <row r="42" spans="1:12" x14ac:dyDescent="0.2">
      <c r="B42" s="71"/>
      <c r="C42" s="71"/>
    </row>
    <row r="43" spans="1:12" x14ac:dyDescent="0.2">
      <c r="B43" s="71"/>
      <c r="C43" s="71"/>
    </row>
    <row r="47" spans="1:12" x14ac:dyDescent="0.2">
      <c r="A47" s="71"/>
      <c r="H47" s="70"/>
      <c r="I47" s="70"/>
      <c r="J47" s="70"/>
      <c r="K47" s="70"/>
      <c r="L47" s="70"/>
    </row>
    <row r="48" spans="1:12" x14ac:dyDescent="0.2">
      <c r="A48" s="72"/>
      <c r="E48" s="70" t="s">
        <v>20</v>
      </c>
      <c r="H48" s="70"/>
      <c r="I48" s="70"/>
      <c r="J48" s="70"/>
      <c r="K48" s="70"/>
      <c r="L48" s="70"/>
    </row>
    <row r="49" spans="1:12" x14ac:dyDescent="0.2">
      <c r="A49" s="72"/>
      <c r="H49" s="70"/>
      <c r="I49" s="70"/>
      <c r="J49" s="70"/>
      <c r="K49" s="70"/>
      <c r="L49" s="70"/>
    </row>
    <row r="50" spans="1:12" x14ac:dyDescent="0.2">
      <c r="A50" s="73"/>
      <c r="H50" s="70"/>
      <c r="I50" s="70"/>
      <c r="J50" s="70"/>
      <c r="K50" s="70"/>
      <c r="L50" s="70"/>
    </row>
    <row r="51" spans="1:12" x14ac:dyDescent="0.2">
      <c r="H51" s="70"/>
      <c r="I51" s="70"/>
      <c r="J51" s="70"/>
      <c r="K51" s="70"/>
      <c r="L51" s="70"/>
    </row>
    <row r="52" spans="1:12" x14ac:dyDescent="0.2">
      <c r="H52" s="70"/>
      <c r="I52" s="70"/>
      <c r="J52" s="70"/>
      <c r="K52" s="70"/>
      <c r="L52" s="70"/>
    </row>
    <row r="53" spans="1:12" x14ac:dyDescent="0.2">
      <c r="H53" s="70"/>
      <c r="I53" s="70"/>
      <c r="J53" s="70"/>
      <c r="K53" s="70"/>
      <c r="L53" s="70"/>
    </row>
    <row r="54" spans="1:12" x14ac:dyDescent="0.2">
      <c r="H54" s="70"/>
      <c r="I54" s="70"/>
      <c r="J54" s="70"/>
      <c r="K54" s="70"/>
      <c r="L54" s="70"/>
    </row>
    <row r="55" spans="1:12" x14ac:dyDescent="0.2">
      <c r="H55" s="70"/>
      <c r="I55" s="70"/>
      <c r="J55" s="70"/>
      <c r="K55" s="70"/>
      <c r="L55" s="70"/>
    </row>
    <row r="56" spans="1:12" x14ac:dyDescent="0.2">
      <c r="H56" s="70"/>
      <c r="I56" s="70"/>
      <c r="J56" s="70"/>
      <c r="K56" s="70"/>
      <c r="L56" s="70"/>
    </row>
    <row r="57" spans="1:12" x14ac:dyDescent="0.2">
      <c r="H57" s="70"/>
      <c r="I57" s="70"/>
      <c r="J57" s="70"/>
      <c r="K57" s="70"/>
      <c r="L57" s="70"/>
    </row>
    <row r="58" spans="1:12" x14ac:dyDescent="0.2">
      <c r="H58" s="70"/>
      <c r="I58" s="70"/>
      <c r="J58" s="70"/>
      <c r="K58" s="70"/>
      <c r="L58" s="70"/>
    </row>
    <row r="59" spans="1:12" x14ac:dyDescent="0.2">
      <c r="H59" s="70"/>
      <c r="I59" s="70"/>
      <c r="J59" s="70"/>
      <c r="K59" s="70"/>
      <c r="L59" s="70"/>
    </row>
  </sheetData>
  <autoFilter ref="A1:L36" xr:uid="{00000000-0009-0000-0000-000005000000}">
    <sortState xmlns:xlrd2="http://schemas.microsoft.com/office/spreadsheetml/2017/richdata2" ref="A2:L36">
      <sortCondition ref="K1:K36"/>
    </sortState>
  </autoFilter>
  <sortState xmlns:xlrd2="http://schemas.microsoft.com/office/spreadsheetml/2017/richdata2" ref="O13:Q21">
    <sortCondition descending="1" ref="Q13:Q21"/>
  </sortState>
  <pageMargins left="0.11811023622047245" right="0.11811023622047245" top="1.9291338582677167" bottom="0.74803149606299213" header="0.31496062992125984" footer="0.31496062992125984"/>
  <pageSetup paperSize="9" orientation="portrait" horizontalDpi="300" verticalDpi="300" r:id="rId1"/>
  <headerFooter>
    <oddHeader>&amp;L&amp;"Arial,Bold"&amp;12&amp;A&amp;C&amp;G&amp;R&amp;D</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92D050"/>
  </sheetPr>
  <dimension ref="A1:P59"/>
  <sheetViews>
    <sheetView tabSelected="1" workbookViewId="0">
      <selection activeCell="H13" sqref="H13"/>
    </sheetView>
  </sheetViews>
  <sheetFormatPr defaultColWidth="9.140625" defaultRowHeight="12.75" x14ac:dyDescent="0.2"/>
  <cols>
    <col min="1" max="1" width="8.28515625" style="7" customWidth="1"/>
    <col min="2" max="3" width="4.5703125" style="70" customWidth="1"/>
    <col min="4" max="4" width="10.42578125" style="7" customWidth="1"/>
    <col min="5" max="6" width="12.7109375" style="7" customWidth="1"/>
    <col min="7" max="7" width="16.42578125" style="23" customWidth="1"/>
    <col min="8" max="8" width="13.85546875" style="24" customWidth="1"/>
    <col min="9" max="9" width="5.5703125" style="24" customWidth="1"/>
    <col min="10" max="10" width="10.5703125" style="52" customWidth="1"/>
    <col min="11" max="11" width="9.140625" style="24" customWidth="1"/>
    <col min="12" max="12" width="4.42578125" style="7" customWidth="1"/>
    <col min="13" max="13" width="9.140625" style="7"/>
    <col min="14" max="15" width="15.7109375" style="7" bestFit="1" customWidth="1"/>
    <col min="16" max="16" width="9.140625" style="7"/>
    <col min="17" max="17" width="4.42578125" style="7" customWidth="1"/>
    <col min="18" max="16384" width="9.140625" style="7"/>
  </cols>
  <sheetData>
    <row r="1" spans="1:16" s="18" customFormat="1" ht="38.25" x14ac:dyDescent="0.2">
      <c r="A1" s="53" t="s">
        <v>19</v>
      </c>
      <c r="B1" s="68" t="s">
        <v>105</v>
      </c>
      <c r="C1" s="68" t="s">
        <v>106</v>
      </c>
      <c r="D1" s="15" t="s">
        <v>21</v>
      </c>
      <c r="E1" s="16" t="s">
        <v>0</v>
      </c>
      <c r="F1" s="16" t="s">
        <v>1</v>
      </c>
      <c r="G1" s="16" t="s">
        <v>10</v>
      </c>
      <c r="H1" s="16" t="s">
        <v>53</v>
      </c>
      <c r="I1" s="16"/>
      <c r="J1" s="50" t="s">
        <v>22</v>
      </c>
      <c r="K1" s="17" t="s">
        <v>9</v>
      </c>
      <c r="M1" s="6" t="s">
        <v>108</v>
      </c>
    </row>
    <row r="2" spans="1:16" x14ac:dyDescent="0.2">
      <c r="A2" s="272">
        <v>1</v>
      </c>
      <c r="B2" s="69"/>
      <c r="C2" s="69"/>
      <c r="D2" s="273">
        <v>119</v>
      </c>
      <c r="E2" s="214" t="str">
        <f>LOOKUP(D2,'Racers Details'!$A$2:$A$174,'Racers Details'!$B$2:$B$174)</f>
        <v>Joseph</v>
      </c>
      <c r="F2" s="214" t="str">
        <f>LOOKUP(D2,'Racers Details'!$A$2:$A$174,'Racers Details'!$C$2:$C$174)</f>
        <v>Grange</v>
      </c>
      <c r="G2" s="214" t="str">
        <f>LOOKUP(D2,'Racers Details'!$A$2:$A$174,'Racers Details'!$D$2:$D$174)</f>
        <v>Barking</v>
      </c>
      <c r="H2" s="20" t="str">
        <f>LOOKUP(D2,'Racers Details'!$A$2:$A$174,'Racers Details'!$E$2:$E$174)</f>
        <v>M</v>
      </c>
      <c r="I2" s="20" t="str">
        <f>LOOKUP(D2,'Racers Details'!$A$2:$A$174,'Racers Details'!$I$2:$I$174)</f>
        <v>U13B</v>
      </c>
      <c r="J2" s="274" t="s">
        <v>283</v>
      </c>
      <c r="K2" s="21"/>
      <c r="M2" s="103" t="s">
        <v>11</v>
      </c>
      <c r="N2" s="95" t="s">
        <v>2</v>
      </c>
      <c r="O2" s="101" t="s">
        <v>3</v>
      </c>
      <c r="P2" s="102" t="s">
        <v>9</v>
      </c>
    </row>
    <row r="3" spans="1:16" x14ac:dyDescent="0.2">
      <c r="A3" s="272">
        <v>2</v>
      </c>
      <c r="B3" s="69"/>
      <c r="C3" s="69"/>
      <c r="D3" s="273">
        <v>4</v>
      </c>
      <c r="E3" s="214" t="str">
        <f>LOOKUP(D3,'Racers Details'!$A$2:$A$174,'Racers Details'!$B$2:$B$174)</f>
        <v>Eddie</v>
      </c>
      <c r="F3" s="214" t="str">
        <f>LOOKUP(D3,'Racers Details'!$A$2:$A$174,'Racers Details'!$C$2:$C$174)</f>
        <v>De Souza</v>
      </c>
      <c r="G3" s="214" t="str">
        <f>LOOKUP(D3,'Racers Details'!$A$2:$A$174,'Racers Details'!$D$2:$D$174)</f>
        <v>Orion Harriers</v>
      </c>
      <c r="H3" s="20" t="str">
        <f>LOOKUP(D3,'Racers Details'!$A$2:$A$174,'Racers Details'!$E$2:$E$174)</f>
        <v>M</v>
      </c>
      <c r="I3" s="20" t="str">
        <f>LOOKUP(D3,'Racers Details'!$A$2:$A$174,'Racers Details'!$I$2:$I$174)</f>
        <v>U13B</v>
      </c>
      <c r="J3" s="274" t="s">
        <v>284</v>
      </c>
      <c r="K3" s="21"/>
      <c r="M3" s="84">
        <v>1</v>
      </c>
      <c r="N3" s="96" t="s">
        <v>13</v>
      </c>
      <c r="O3" s="49"/>
      <c r="P3" s="98"/>
    </row>
    <row r="4" spans="1:16" x14ac:dyDescent="0.2">
      <c r="A4" s="272">
        <v>3</v>
      </c>
      <c r="B4" s="69"/>
      <c r="C4" s="69"/>
      <c r="D4" s="462">
        <v>711</v>
      </c>
      <c r="E4" s="449">
        <f>LOOKUP(D4,'Racers Details'!$A$2:$A$174,'Racers Details'!$B$2:$B$174)</f>
        <v>0</v>
      </c>
      <c r="F4" s="449">
        <f>LOOKUP(D4,'Racers Details'!$A$2:$A$174,'Racers Details'!$C$2:$C$174)</f>
        <v>0</v>
      </c>
      <c r="G4" s="449">
        <f>LOOKUP(D4,'Racers Details'!$A$2:$A$174,'Racers Details'!$D$2:$D$174)</f>
        <v>0</v>
      </c>
      <c r="H4" s="450">
        <f>LOOKUP(D4,'Racers Details'!$A$2:$A$174,'Racers Details'!$E$2:$E$174)</f>
        <v>0</v>
      </c>
      <c r="I4" s="450">
        <f>LOOKUP(D4,'Racers Details'!$A$2:$A$174,'Racers Details'!$I$2:$I$174)</f>
        <v>0</v>
      </c>
      <c r="J4" s="451" t="s">
        <v>285</v>
      </c>
      <c r="K4" s="21"/>
      <c r="M4" s="84">
        <v>2</v>
      </c>
      <c r="N4" s="96" t="s">
        <v>18</v>
      </c>
      <c r="O4" s="49"/>
      <c r="P4" s="98"/>
    </row>
    <row r="5" spans="1:16" x14ac:dyDescent="0.2">
      <c r="A5" s="272">
        <v>4</v>
      </c>
      <c r="B5" s="69"/>
      <c r="C5" s="69"/>
      <c r="D5" s="273">
        <v>170</v>
      </c>
      <c r="E5" s="1" t="str">
        <f>LOOKUP(D5,'Racers Details'!$A$2:$A$174,'Racers Details'!$B$2:$B$174)</f>
        <v>Bruno</v>
      </c>
      <c r="F5" s="1" t="str">
        <f>LOOKUP(D5,'Racers Details'!$A$2:$A$174,'Racers Details'!$C$2:$C$174)</f>
        <v>STUBBS</v>
      </c>
      <c r="G5" s="1" t="str">
        <f>LOOKUP(D5,'Racers Details'!$A$2:$A$174,'Racers Details'!$D$2:$D$174)</f>
        <v>Loughton</v>
      </c>
      <c r="H5" s="20" t="str">
        <f>LOOKUP(D5,'Racers Details'!$A$2:$A$174,'Racers Details'!$E$2:$E$174)</f>
        <v>M</v>
      </c>
      <c r="I5" s="20" t="str">
        <f>LOOKUP(D5,'Racers Details'!$A$2:$A$174,'Racers Details'!$I$2:$I$174)</f>
        <v>U13B</v>
      </c>
      <c r="J5" s="278" t="s">
        <v>286</v>
      </c>
      <c r="K5" s="21"/>
      <c r="M5" s="84">
        <v>3</v>
      </c>
      <c r="N5" s="96" t="s">
        <v>14</v>
      </c>
      <c r="O5" s="49" t="s">
        <v>20</v>
      </c>
      <c r="P5" s="98" t="s">
        <v>20</v>
      </c>
    </row>
    <row r="6" spans="1:16" x14ac:dyDescent="0.2">
      <c r="A6" s="272">
        <v>5</v>
      </c>
      <c r="B6" s="69"/>
      <c r="C6" s="69"/>
      <c r="D6" s="273">
        <v>8</v>
      </c>
      <c r="E6" s="1" t="str">
        <f>LOOKUP(D6,'Racers Details'!$A$2:$A$174,'Racers Details'!$B$2:$B$174)</f>
        <v>Michael</v>
      </c>
      <c r="F6" s="1" t="str">
        <f>LOOKUP(D6,'Racers Details'!$A$2:$A$174,'Racers Details'!$C$2:$C$174)</f>
        <v>Luxton</v>
      </c>
      <c r="G6" s="1" t="str">
        <f>LOOKUP(D6,'Racers Details'!$A$2:$A$174,'Racers Details'!$D$2:$D$174)</f>
        <v>Orion Harriers</v>
      </c>
      <c r="H6" s="20" t="str">
        <f>LOOKUP(D6,'Racers Details'!$A$2:$A$174,'Racers Details'!$E$2:$E$174)</f>
        <v>M</v>
      </c>
      <c r="I6" s="20" t="str">
        <f>LOOKUP(D6,'Racers Details'!$A$2:$A$174,'Racers Details'!$I$2:$I$174)</f>
        <v>U13B</v>
      </c>
      <c r="J6" s="274" t="s">
        <v>287</v>
      </c>
      <c r="K6" s="21"/>
      <c r="M6" s="84">
        <v>4</v>
      </c>
      <c r="N6" s="96" t="s">
        <v>15</v>
      </c>
      <c r="O6" s="49" t="s">
        <v>20</v>
      </c>
      <c r="P6" s="98" t="s">
        <v>20</v>
      </c>
    </row>
    <row r="7" spans="1:16" x14ac:dyDescent="0.2">
      <c r="A7" s="272">
        <v>6</v>
      </c>
      <c r="B7" s="69"/>
      <c r="C7" s="69"/>
      <c r="D7" s="273">
        <v>11</v>
      </c>
      <c r="E7" s="1" t="str">
        <f>LOOKUP(D7,'Racers Details'!$A$2:$A$174,'Racers Details'!$B$2:$B$174)</f>
        <v>Oscar</v>
      </c>
      <c r="F7" s="1" t="str">
        <f>LOOKUP(D7,'Racers Details'!$A$2:$A$174,'Racers Details'!$C$2:$C$174)</f>
        <v>Emery</v>
      </c>
      <c r="G7" s="1" t="str">
        <f>LOOKUP(D7,'Racers Details'!$A$2:$A$174,'Racers Details'!$D$2:$D$174)</f>
        <v>Orion Harriers</v>
      </c>
      <c r="H7" s="20" t="str">
        <f>LOOKUP(D7,'Racers Details'!$A$2:$A$174,'Racers Details'!$E$2:$E$174)</f>
        <v>M</v>
      </c>
      <c r="I7" s="20" t="str">
        <f>LOOKUP(D7,'Racers Details'!$A$2:$A$174,'Racers Details'!$I$2:$I$174)</f>
        <v>U13B</v>
      </c>
      <c r="J7" s="274" t="s">
        <v>288</v>
      </c>
      <c r="K7" s="21"/>
      <c r="M7" s="84">
        <v>5</v>
      </c>
      <c r="N7" s="96" t="s">
        <v>17</v>
      </c>
      <c r="O7" s="49" t="s">
        <v>20</v>
      </c>
      <c r="P7" s="98" t="s">
        <v>20</v>
      </c>
    </row>
    <row r="8" spans="1:16" x14ac:dyDescent="0.2">
      <c r="A8" s="272">
        <v>7</v>
      </c>
      <c r="B8" s="69"/>
      <c r="C8" s="69"/>
      <c r="D8" s="273">
        <v>118</v>
      </c>
      <c r="E8" s="1" t="str">
        <f>LOOKUP(D8,'Racers Details'!$A$2:$A$174,'Racers Details'!$B$2:$B$174)</f>
        <v>Ryder</v>
      </c>
      <c r="F8" s="1" t="str">
        <f>LOOKUP(D8,'Racers Details'!$A$2:$A$174,'Racers Details'!$C$2:$C$174)</f>
        <v>Islam</v>
      </c>
      <c r="G8" s="1" t="str">
        <f>LOOKUP(D8,'Racers Details'!$A$2:$A$174,'Racers Details'!$D$2:$D$174)</f>
        <v>Dagenham 88</v>
      </c>
      <c r="H8" s="20" t="str">
        <f>LOOKUP(D8,'Racers Details'!$A$2:$A$174,'Racers Details'!$E$2:$E$174)</f>
        <v>M</v>
      </c>
      <c r="I8" s="20" t="str">
        <f>LOOKUP(D8,'Racers Details'!$A$2:$A$174,'Racers Details'!$I$2:$I$174)</f>
        <v>U11B</v>
      </c>
      <c r="J8" s="274" t="s">
        <v>289</v>
      </c>
      <c r="K8" s="21"/>
      <c r="M8" s="84">
        <v>6</v>
      </c>
      <c r="N8" s="96" t="s">
        <v>12</v>
      </c>
      <c r="O8" s="49"/>
      <c r="P8" s="98"/>
    </row>
    <row r="9" spans="1:16" x14ac:dyDescent="0.2">
      <c r="A9" s="272">
        <v>8</v>
      </c>
      <c r="B9" s="69"/>
      <c r="C9" s="69"/>
      <c r="D9" s="273">
        <v>151</v>
      </c>
      <c r="E9" s="1" t="str">
        <f>LOOKUP(D9,'Racers Details'!$A$2:$A$174,'Racers Details'!$B$2:$B$174)</f>
        <v xml:space="preserve">Daniel </v>
      </c>
      <c r="F9" s="1" t="str">
        <f>LOOKUP(D9,'Racers Details'!$A$2:$A$174,'Racers Details'!$C$2:$C$174)</f>
        <v>Arnold</v>
      </c>
      <c r="G9" s="1" t="str">
        <f>LOOKUP(D9,'Racers Details'!$A$2:$A$174,'Racers Details'!$D$2:$D$174)</f>
        <v>Woodford</v>
      </c>
      <c r="H9" s="20" t="str">
        <f>LOOKUP(D9,'Racers Details'!$A$2:$A$174,'Racers Details'!$E$2:$E$174)</f>
        <v>M</v>
      </c>
      <c r="I9" s="20" t="str">
        <f>LOOKUP(D9,'Racers Details'!$A$2:$A$174,'Racers Details'!$I$2:$I$174)</f>
        <v>U11B</v>
      </c>
      <c r="J9" s="274" t="s">
        <v>289</v>
      </c>
      <c r="K9" s="21"/>
      <c r="M9" s="86">
        <v>7</v>
      </c>
      <c r="N9" s="97" t="s">
        <v>16</v>
      </c>
      <c r="O9" s="99"/>
      <c r="P9" s="100"/>
    </row>
    <row r="10" spans="1:16" x14ac:dyDescent="0.2">
      <c r="A10" s="272">
        <v>9</v>
      </c>
      <c r="B10" s="69"/>
      <c r="C10" s="69"/>
      <c r="D10" s="273">
        <v>5</v>
      </c>
      <c r="E10" s="1" t="str">
        <f>LOOKUP(D10,'Racers Details'!$A$2:$A$174,'Racers Details'!$B$2:$B$174)</f>
        <v>Oscar</v>
      </c>
      <c r="F10" s="1" t="str">
        <f>LOOKUP(D10,'Racers Details'!$A$2:$A$174,'Racers Details'!$C$2:$C$174)</f>
        <v>Strudwick</v>
      </c>
      <c r="G10" s="1" t="str">
        <f>LOOKUP(D10,'Racers Details'!$A$2:$A$174,'Racers Details'!$D$2:$D$174)</f>
        <v>Orion Harriers</v>
      </c>
      <c r="H10" s="20" t="str">
        <f>LOOKUP(D10,'Racers Details'!$A$2:$A$174,'Racers Details'!$E$2:$E$174)</f>
        <v>M</v>
      </c>
      <c r="I10" s="20" t="str">
        <f>LOOKUP(D10,'Racers Details'!$A$2:$A$174,'Racers Details'!$I$2:$I$174)</f>
        <v>U13B</v>
      </c>
      <c r="J10" s="274" t="s">
        <v>290</v>
      </c>
      <c r="K10" s="21"/>
      <c r="P10" s="23"/>
    </row>
    <row r="11" spans="1:16" x14ac:dyDescent="0.2">
      <c r="A11" s="272">
        <v>10</v>
      </c>
      <c r="B11" s="69"/>
      <c r="C11" s="69"/>
      <c r="D11" s="273">
        <v>15</v>
      </c>
      <c r="E11" s="1" t="str">
        <f>LOOKUP(D11,'Racers Details'!$A$2:$A$174,'Racers Details'!$B$2:$B$174)</f>
        <v>Luke</v>
      </c>
      <c r="F11" s="1" t="str">
        <f>LOOKUP(D11,'Racers Details'!$A$2:$A$174,'Racers Details'!$C$2:$C$174)</f>
        <v>Gosling</v>
      </c>
      <c r="G11" s="1" t="str">
        <f>LOOKUP(D11,'Racers Details'!$A$2:$A$174,'Racers Details'!$D$2:$D$174)</f>
        <v>Orion Harriers</v>
      </c>
      <c r="H11" s="20" t="str">
        <f>LOOKUP(D11,'Racers Details'!$A$2:$A$174,'Racers Details'!$E$2:$E$174)</f>
        <v>M</v>
      </c>
      <c r="I11" s="20" t="str">
        <f>LOOKUP(D11,'Racers Details'!$A$2:$A$174,'Racers Details'!$I$2:$I$174)</f>
        <v>U13B</v>
      </c>
      <c r="J11" s="274" t="s">
        <v>291</v>
      </c>
      <c r="K11" s="21"/>
      <c r="M11" s="6" t="s">
        <v>109</v>
      </c>
      <c r="N11" s="18"/>
      <c r="O11" s="18"/>
      <c r="P11" s="23"/>
    </row>
    <row r="12" spans="1:16" x14ac:dyDescent="0.2">
      <c r="A12" s="272">
        <v>11</v>
      </c>
      <c r="B12" s="69"/>
      <c r="C12" s="69"/>
      <c r="D12" s="273">
        <v>20</v>
      </c>
      <c r="E12" s="1" t="str">
        <f>LOOKUP(D12,'Racers Details'!$A$2:$A$174,'Racers Details'!$B$2:$B$174)</f>
        <v>William</v>
      </c>
      <c r="F12" s="1" t="str">
        <f>LOOKUP(D12,'Racers Details'!$A$2:$A$174,'Racers Details'!$C$2:$C$174)</f>
        <v>Muffett</v>
      </c>
      <c r="G12" s="1" t="str">
        <f>LOOKUP(D12,'Racers Details'!$A$2:$A$174,'Racers Details'!$D$2:$D$174)</f>
        <v>Orion Harriers</v>
      </c>
      <c r="H12" s="20" t="str">
        <f>LOOKUP(D12,'Racers Details'!$A$2:$A$174,'Racers Details'!$E$2:$E$174)</f>
        <v>M</v>
      </c>
      <c r="I12" s="20" t="str">
        <f>LOOKUP(D12,'Racers Details'!$A$2:$A$174,'Racers Details'!$I$2:$I$174)</f>
        <v>U13B</v>
      </c>
      <c r="J12" s="274" t="s">
        <v>292</v>
      </c>
      <c r="K12" s="21"/>
      <c r="M12" s="104" t="s">
        <v>11</v>
      </c>
      <c r="N12" s="105" t="s">
        <v>2</v>
      </c>
      <c r="O12" s="105" t="s">
        <v>3</v>
      </c>
      <c r="P12" s="106" t="s">
        <v>9</v>
      </c>
    </row>
    <row r="13" spans="1:16" x14ac:dyDescent="0.2">
      <c r="A13" s="272">
        <v>12</v>
      </c>
      <c r="B13" s="69"/>
      <c r="C13" s="69"/>
      <c r="D13" s="273">
        <v>2</v>
      </c>
      <c r="E13" s="1" t="str">
        <f>LOOKUP(D13,'Racers Details'!$A$2:$A$174,'Racers Details'!$B$2:$B$174)</f>
        <v>Daisy</v>
      </c>
      <c r="F13" s="1" t="str">
        <f>LOOKUP(D13,'Racers Details'!$A$2:$A$174,'Racers Details'!$C$2:$C$174)</f>
        <v>Callagher</v>
      </c>
      <c r="G13" s="1" t="str">
        <f>LOOKUP(D13,'Racers Details'!$A$2:$A$174,'Racers Details'!$D$2:$D$174)</f>
        <v>Orion Harriers</v>
      </c>
      <c r="H13" s="20" t="str">
        <f>LOOKUP(D13,'Racers Details'!$A$2:$A$174,'Racers Details'!$E$2:$E$174)</f>
        <v>F</v>
      </c>
      <c r="I13" s="20" t="str">
        <f>LOOKUP(D13,'Racers Details'!$A$2:$A$174,'Racers Details'!$I$2:$I$174)</f>
        <v>U13G</v>
      </c>
      <c r="J13" s="274" t="s">
        <v>293</v>
      </c>
      <c r="K13" s="21"/>
      <c r="M13" s="84">
        <v>1</v>
      </c>
      <c r="N13" s="96" t="s">
        <v>13</v>
      </c>
      <c r="O13" s="49"/>
      <c r="P13" s="98"/>
    </row>
    <row r="14" spans="1:16" x14ac:dyDescent="0.2">
      <c r="A14" s="272">
        <v>13</v>
      </c>
      <c r="B14" s="69"/>
      <c r="C14" s="69"/>
      <c r="D14" s="137">
        <v>13</v>
      </c>
      <c r="E14" s="1" t="str">
        <f>LOOKUP(D14,'Racers Details'!$A$2:$A$174,'Racers Details'!$B$2:$B$174)</f>
        <v>Freddie</v>
      </c>
      <c r="F14" s="1" t="str">
        <f>LOOKUP(D14,'Racers Details'!$A$2:$A$174,'Racers Details'!$C$2:$C$174)</f>
        <v>Hollings-Yates</v>
      </c>
      <c r="G14" s="1" t="str">
        <f>LOOKUP(D14,'Racers Details'!$A$2:$A$174,'Racers Details'!$D$2:$D$174)</f>
        <v>Orion Harriers</v>
      </c>
      <c r="H14" s="20" t="str">
        <f>LOOKUP(D14,'Racers Details'!$A$2:$A$174,'Racers Details'!$E$2:$E$174)</f>
        <v>M</v>
      </c>
      <c r="I14" s="20" t="str">
        <f>LOOKUP(D14,'Racers Details'!$A$2:$A$174,'Racers Details'!$I$2:$I$174)</f>
        <v>U11B</v>
      </c>
      <c r="J14" s="278" t="s">
        <v>294</v>
      </c>
      <c r="K14" s="21"/>
      <c r="M14" s="84">
        <v>2</v>
      </c>
      <c r="N14" s="96" t="s">
        <v>18</v>
      </c>
      <c r="O14" s="49"/>
      <c r="P14" s="98"/>
    </row>
    <row r="15" spans="1:16" x14ac:dyDescent="0.2">
      <c r="A15" s="272">
        <v>14</v>
      </c>
      <c r="B15" s="69"/>
      <c r="C15" s="69"/>
      <c r="D15" s="137">
        <v>16</v>
      </c>
      <c r="E15" s="1" t="str">
        <f>LOOKUP(D15,'Racers Details'!$A$2:$A$174,'Racers Details'!$B$2:$B$174)</f>
        <v>Henry</v>
      </c>
      <c r="F15" s="1" t="str">
        <f>LOOKUP(D15,'Racers Details'!$A$2:$A$174,'Racers Details'!$C$2:$C$174)</f>
        <v>Gillman</v>
      </c>
      <c r="G15" s="1" t="str">
        <f>LOOKUP(D15,'Racers Details'!$A$2:$A$174,'Racers Details'!$D$2:$D$174)</f>
        <v>Orion Harriers</v>
      </c>
      <c r="H15" s="20" t="str">
        <f>LOOKUP(D15,'Racers Details'!$A$2:$A$174,'Racers Details'!$E$2:$E$174)</f>
        <v>M</v>
      </c>
      <c r="I15" s="20" t="str">
        <f>LOOKUP(D15,'Racers Details'!$A$2:$A$174,'Racers Details'!$I$2:$I$174)</f>
        <v>U11B</v>
      </c>
      <c r="J15" s="274" t="s">
        <v>295</v>
      </c>
      <c r="K15" s="21"/>
      <c r="M15" s="84">
        <v>3</v>
      </c>
      <c r="N15" s="96" t="s">
        <v>82</v>
      </c>
      <c r="O15" s="49"/>
      <c r="P15" s="98"/>
    </row>
    <row r="16" spans="1:16" x14ac:dyDescent="0.2">
      <c r="A16" s="272">
        <v>15</v>
      </c>
      <c r="B16" s="69"/>
      <c r="C16" s="69"/>
      <c r="D16" s="137">
        <v>6</v>
      </c>
      <c r="E16" s="1" t="str">
        <f>LOOKUP(D16,'Racers Details'!$A$2:$A$174,'Racers Details'!$B$2:$B$174)</f>
        <v>Arthur</v>
      </c>
      <c r="F16" s="1" t="str">
        <f>LOOKUP(D16,'Racers Details'!$A$2:$A$174,'Racers Details'!$C$2:$C$174)</f>
        <v>Jones</v>
      </c>
      <c r="G16" s="1" t="str">
        <f>LOOKUP(D16,'Racers Details'!$A$2:$A$174,'Racers Details'!$D$2:$D$174)</f>
        <v>Orion Harriers</v>
      </c>
      <c r="H16" s="20" t="str">
        <f>LOOKUP(D16,'Racers Details'!$A$2:$A$174,'Racers Details'!$E$2:$E$174)</f>
        <v>M</v>
      </c>
      <c r="I16" s="20" t="str">
        <f>LOOKUP(D16,'Racers Details'!$A$2:$A$174,'Racers Details'!$I$2:$I$174)</f>
        <v>U11B</v>
      </c>
      <c r="J16" s="278" t="s">
        <v>296</v>
      </c>
      <c r="K16" s="21"/>
      <c r="M16" s="84">
        <v>4</v>
      </c>
      <c r="N16" s="96" t="s">
        <v>12</v>
      </c>
      <c r="O16" s="49" t="s">
        <v>20</v>
      </c>
      <c r="P16" s="98"/>
    </row>
    <row r="17" spans="1:16" x14ac:dyDescent="0.2">
      <c r="A17" s="272">
        <v>16</v>
      </c>
      <c r="B17" s="69"/>
      <c r="C17" s="69"/>
      <c r="D17" s="137">
        <v>147</v>
      </c>
      <c r="E17" s="1" t="str">
        <f>LOOKUP(D17,'Racers Details'!$A$2:$A$174,'Racers Details'!$B$2:$B$174)</f>
        <v>Autumn</v>
      </c>
      <c r="F17" s="1" t="str">
        <f>LOOKUP(D17,'Racers Details'!$A$2:$A$174,'Racers Details'!$C$2:$C$174)</f>
        <v>Le Chevalier - Jones</v>
      </c>
      <c r="G17" s="1" t="str">
        <f>LOOKUP(D17,'Racers Details'!$A$2:$A$174,'Racers Details'!$D$2:$D$174)</f>
        <v>Woodford</v>
      </c>
      <c r="H17" s="20" t="str">
        <f>LOOKUP(D17,'Racers Details'!$A$2:$A$174,'Racers Details'!$E$2:$E$174)</f>
        <v>F</v>
      </c>
      <c r="I17" s="20" t="str">
        <f>LOOKUP(D17,'Racers Details'!$A$2:$A$174,'Racers Details'!$I$2:$I$174)</f>
        <v>U11G</v>
      </c>
      <c r="J17" s="274" t="s">
        <v>297</v>
      </c>
      <c r="K17" s="21"/>
      <c r="M17" s="84">
        <v>5</v>
      </c>
      <c r="N17" s="96" t="s">
        <v>15</v>
      </c>
      <c r="O17" s="49" t="s">
        <v>20</v>
      </c>
      <c r="P17" s="98"/>
    </row>
    <row r="18" spans="1:16" x14ac:dyDescent="0.2">
      <c r="A18" s="272">
        <v>17</v>
      </c>
      <c r="B18" s="69"/>
      <c r="C18" s="69"/>
      <c r="D18" s="137">
        <v>167</v>
      </c>
      <c r="E18" s="1" t="str">
        <f>LOOKUP(D18,'Racers Details'!$A$2:$A$174,'Racers Details'!$B$2:$B$174)</f>
        <v>Aaron</v>
      </c>
      <c r="F18" s="1" t="str">
        <f>LOOKUP(D18,'Racers Details'!$A$2:$A$174,'Racers Details'!$C$2:$C$174)</f>
        <v>TROTMAN</v>
      </c>
      <c r="G18" s="1" t="str">
        <f>LOOKUP(D18,'Racers Details'!$A$2:$A$174,'Racers Details'!$D$2:$D$174)</f>
        <v>Loughton</v>
      </c>
      <c r="H18" s="20" t="str">
        <f>LOOKUP(D18,'Racers Details'!$A$2:$A$174,'Racers Details'!$E$2:$E$174)</f>
        <v>M</v>
      </c>
      <c r="I18" s="20" t="str">
        <f>LOOKUP(D18,'Racers Details'!$A$2:$A$174,'Racers Details'!$I$2:$I$174)</f>
        <v>U11B</v>
      </c>
      <c r="J18" s="278" t="s">
        <v>297</v>
      </c>
      <c r="K18" s="21"/>
      <c r="M18" s="84">
        <v>6</v>
      </c>
      <c r="N18" s="96" t="s">
        <v>16</v>
      </c>
      <c r="O18" s="49"/>
      <c r="P18" s="98"/>
    </row>
    <row r="19" spans="1:16" x14ac:dyDescent="0.2">
      <c r="A19" s="272">
        <v>18</v>
      </c>
      <c r="B19" s="69"/>
      <c r="C19" s="69"/>
      <c r="D19" s="137">
        <v>141</v>
      </c>
      <c r="E19" s="1" t="str">
        <f>LOOKUP(D19,'Racers Details'!$A$2:$A$174,'Racers Details'!$B$2:$B$174)</f>
        <v>Caitlin</v>
      </c>
      <c r="F19" s="1" t="str">
        <f>LOOKUP(D19,'Racers Details'!$A$2:$A$174,'Racers Details'!$C$2:$C$174)</f>
        <v>Hancock</v>
      </c>
      <c r="G19" s="1" t="str">
        <f>LOOKUP(D19,'Racers Details'!$A$2:$A$174,'Racers Details'!$D$2:$D$174)</f>
        <v>Woodford</v>
      </c>
      <c r="H19" s="20" t="str">
        <f>LOOKUP(D19,'Racers Details'!$A$2:$A$174,'Racers Details'!$E$2:$E$174)</f>
        <v>F</v>
      </c>
      <c r="I19" s="20" t="str">
        <f>LOOKUP(D19,'Racers Details'!$A$2:$A$174,'Racers Details'!$I$2:$I$174)</f>
        <v>U11G</v>
      </c>
      <c r="J19" s="278" t="s">
        <v>298</v>
      </c>
      <c r="K19" s="21"/>
      <c r="M19" s="86">
        <v>7</v>
      </c>
      <c r="N19" s="97" t="s">
        <v>14</v>
      </c>
      <c r="O19" s="99"/>
      <c r="P19" s="100"/>
    </row>
    <row r="20" spans="1:16" x14ac:dyDescent="0.2">
      <c r="A20" s="272">
        <v>19</v>
      </c>
      <c r="B20" s="69"/>
      <c r="C20" s="69"/>
      <c r="D20" s="137">
        <v>142</v>
      </c>
      <c r="E20" s="1" t="str">
        <f>LOOKUP(D20,'Racers Details'!$A$2:$A$174,'Racers Details'!$B$2:$B$174)</f>
        <v>Faye</v>
      </c>
      <c r="F20" s="1" t="str">
        <f>LOOKUP(D20,'Racers Details'!$A$2:$A$174,'Racers Details'!$C$2:$C$174)</f>
        <v>Owers</v>
      </c>
      <c r="G20" s="1" t="str">
        <f>LOOKUP(D20,'Racers Details'!$A$2:$A$174,'Racers Details'!$D$2:$D$174)</f>
        <v>Woodford</v>
      </c>
      <c r="H20" s="20" t="str">
        <f>LOOKUP(D20,'Racers Details'!$A$2:$A$174,'Racers Details'!$E$2:$E$174)</f>
        <v>F</v>
      </c>
      <c r="I20" s="20" t="str">
        <f>LOOKUP(D20,'Racers Details'!$A$2:$A$174,'Racers Details'!$I$2:$I$174)</f>
        <v>U11G</v>
      </c>
      <c r="J20" s="274" t="s">
        <v>299</v>
      </c>
      <c r="K20" s="21"/>
    </row>
    <row r="21" spans="1:16" x14ac:dyDescent="0.2">
      <c r="A21" s="272">
        <v>20</v>
      </c>
      <c r="B21" s="69"/>
      <c r="C21" s="69"/>
      <c r="D21" s="137">
        <v>146</v>
      </c>
      <c r="E21" s="1" t="str">
        <f>LOOKUP(D21,'Racers Details'!$A$2:$A$174,'Racers Details'!$B$2:$B$174)</f>
        <v>Eliza</v>
      </c>
      <c r="F21" s="1" t="str">
        <f>LOOKUP(D21,'Racers Details'!$A$2:$A$174,'Racers Details'!$C$2:$C$174)</f>
        <v>Bridges</v>
      </c>
      <c r="G21" s="1" t="str">
        <f>LOOKUP(D21,'Racers Details'!$A$2:$A$174,'Racers Details'!$D$2:$D$174)</f>
        <v>Woodford</v>
      </c>
      <c r="H21" s="20" t="str">
        <f>LOOKUP(D21,'Racers Details'!$A$2:$A$174,'Racers Details'!$E$2:$E$174)</f>
        <v>F</v>
      </c>
      <c r="I21" s="20" t="str">
        <f>LOOKUP(D21,'Racers Details'!$A$2:$A$174,'Racers Details'!$I$2:$I$174)</f>
        <v>U11G</v>
      </c>
      <c r="J21" s="278" t="s">
        <v>300</v>
      </c>
      <c r="K21" s="21"/>
    </row>
    <row r="22" spans="1:16" x14ac:dyDescent="0.2">
      <c r="A22" s="272">
        <v>21</v>
      </c>
      <c r="B22" s="69"/>
      <c r="C22" s="69"/>
      <c r="D22" s="137">
        <v>3</v>
      </c>
      <c r="E22" s="1" t="str">
        <f>LOOKUP(D22,'Racers Details'!$A$2:$A$174,'Racers Details'!$B$2:$B$174)</f>
        <v>Abigail</v>
      </c>
      <c r="F22" s="1" t="str">
        <f>LOOKUP(D22,'Racers Details'!$A$2:$A$174,'Racers Details'!$C$2:$C$174)</f>
        <v>Hoult</v>
      </c>
      <c r="G22" s="1" t="str">
        <f>LOOKUP(D22,'Racers Details'!$A$2:$A$174,'Racers Details'!$D$2:$D$174)</f>
        <v>Orion Harriers</v>
      </c>
      <c r="H22" s="20" t="str">
        <f>LOOKUP(D22,'Racers Details'!$A$2:$A$174,'Racers Details'!$E$2:$E$174)</f>
        <v>F</v>
      </c>
      <c r="I22" s="20" t="str">
        <f>LOOKUP(D22,'Racers Details'!$A$2:$A$174,'Racers Details'!$I$2:$I$174)</f>
        <v>U13G</v>
      </c>
      <c r="J22" s="274" t="s">
        <v>301</v>
      </c>
      <c r="K22" s="21"/>
      <c r="M22" s="6" t="s">
        <v>25</v>
      </c>
      <c r="N22" s="18"/>
      <c r="O22" s="18"/>
      <c r="P22" s="18"/>
    </row>
    <row r="23" spans="1:16" x14ac:dyDescent="0.2">
      <c r="A23" s="272">
        <v>22</v>
      </c>
      <c r="B23" s="69"/>
      <c r="C23" s="69"/>
      <c r="D23" s="137">
        <v>164</v>
      </c>
      <c r="E23" s="1" t="str">
        <f>LOOKUP(D23,'Racers Details'!$A$2:$A$174,'Racers Details'!$B$2:$B$174)</f>
        <v>Lizzie</v>
      </c>
      <c r="F23" s="1" t="str">
        <f>LOOKUP(D23,'Racers Details'!$A$2:$A$174,'Racers Details'!$C$2:$C$174)</f>
        <v>KNAPMAN</v>
      </c>
      <c r="G23" s="1" t="str">
        <f>LOOKUP(D23,'Racers Details'!$A$2:$A$174,'Racers Details'!$D$2:$D$174)</f>
        <v>Loughton</v>
      </c>
      <c r="H23" s="20" t="str">
        <f>LOOKUP(D23,'Racers Details'!$A$2:$A$174,'Racers Details'!$E$2:$E$174)</f>
        <v>F</v>
      </c>
      <c r="I23" s="20" t="str">
        <f>LOOKUP(D23,'Racers Details'!$A$2:$A$174,'Racers Details'!$I$2:$I$174)</f>
        <v>U13G</v>
      </c>
      <c r="J23" s="274" t="s">
        <v>302</v>
      </c>
      <c r="K23" s="21"/>
      <c r="M23" s="103" t="s">
        <v>11</v>
      </c>
      <c r="N23" s="95" t="s">
        <v>2</v>
      </c>
      <c r="O23" s="101" t="s">
        <v>3</v>
      </c>
      <c r="P23" s="102" t="s">
        <v>9</v>
      </c>
    </row>
    <row r="24" spans="1:16" x14ac:dyDescent="0.2">
      <c r="A24" s="272">
        <v>23</v>
      </c>
      <c r="B24" s="69"/>
      <c r="C24" s="69"/>
      <c r="D24" s="137">
        <v>150</v>
      </c>
      <c r="E24" s="1" t="str">
        <f>LOOKUP(D24,'Racers Details'!$A$2:$A$174,'Racers Details'!$B$2:$B$174)</f>
        <v xml:space="preserve">Ethan </v>
      </c>
      <c r="F24" s="1" t="str">
        <f>LOOKUP(D24,'Racers Details'!$A$2:$A$174,'Racers Details'!$C$2:$C$174)</f>
        <v>Day</v>
      </c>
      <c r="G24" s="1" t="str">
        <f>LOOKUP(D24,'Racers Details'!$A$2:$A$174,'Racers Details'!$D$2:$D$174)</f>
        <v>Woodford</v>
      </c>
      <c r="H24" s="20" t="str">
        <f>LOOKUP(D24,'Racers Details'!$A$2:$A$174,'Racers Details'!$E$2:$E$174)</f>
        <v>M</v>
      </c>
      <c r="I24" s="20" t="str">
        <f>LOOKUP(D24,'Racers Details'!$A$2:$A$174,'Racers Details'!$I$2:$I$174)</f>
        <v>U11G</v>
      </c>
      <c r="J24" s="278" t="s">
        <v>303</v>
      </c>
      <c r="K24" s="21"/>
      <c r="M24" s="84">
        <v>1</v>
      </c>
      <c r="N24" s="96" t="s">
        <v>13</v>
      </c>
      <c r="O24" s="49"/>
      <c r="P24" s="98"/>
    </row>
    <row r="25" spans="1:16" x14ac:dyDescent="0.2">
      <c r="A25" s="272">
        <v>24</v>
      </c>
      <c r="B25" s="69"/>
      <c r="C25" s="69"/>
      <c r="D25" s="137">
        <v>169</v>
      </c>
      <c r="E25" s="1" t="str">
        <f>LOOKUP(D25,'Racers Details'!$A$2:$A$174,'Racers Details'!$B$2:$B$174)</f>
        <v>Jayan</v>
      </c>
      <c r="F25" s="1" t="str">
        <f>LOOKUP(D25,'Racers Details'!$A$2:$A$174,'Racers Details'!$C$2:$C$174)</f>
        <v>HARD</v>
      </c>
      <c r="G25" s="1" t="str">
        <f>LOOKUP(D25,'Racers Details'!$A$2:$A$174,'Racers Details'!$D$2:$D$174)</f>
        <v>Loughton</v>
      </c>
      <c r="H25" s="20" t="str">
        <f>LOOKUP(D25,'Racers Details'!$A$2:$A$174,'Racers Details'!$E$2:$E$174)</f>
        <v>M</v>
      </c>
      <c r="I25" s="20" t="str">
        <f>LOOKUP(D25,'Racers Details'!$A$2:$A$174,'Racers Details'!$I$2:$I$174)</f>
        <v>U13B</v>
      </c>
      <c r="J25" s="274" t="s">
        <v>304</v>
      </c>
      <c r="K25" s="21"/>
      <c r="M25" s="84">
        <v>2</v>
      </c>
      <c r="N25" s="96" t="s">
        <v>18</v>
      </c>
      <c r="O25" s="49"/>
      <c r="P25" s="98"/>
    </row>
    <row r="26" spans="1:16" x14ac:dyDescent="0.2">
      <c r="A26" s="272">
        <v>25</v>
      </c>
      <c r="B26" s="69"/>
      <c r="C26" s="69"/>
      <c r="D26" s="137">
        <v>22</v>
      </c>
      <c r="E26" s="1" t="str">
        <f>LOOKUP(D26,'Racers Details'!$A$2:$A$174,'Racers Details'!$B$2:$B$174)</f>
        <v>Kamal</v>
      </c>
      <c r="F26" s="1" t="str">
        <f>LOOKUP(D26,'Racers Details'!$A$2:$A$174,'Racers Details'!$C$2:$C$174)</f>
        <v>Ricketts</v>
      </c>
      <c r="G26" s="1" t="str">
        <f>LOOKUP(D26,'Racers Details'!$A$2:$A$174,'Racers Details'!$D$2:$D$174)</f>
        <v>Orion Harriers</v>
      </c>
      <c r="H26" s="20" t="str">
        <f>LOOKUP(D26,'Racers Details'!$A$2:$A$174,'Racers Details'!$E$2:$E$174)</f>
        <v>M</v>
      </c>
      <c r="I26" s="20" t="str">
        <f>LOOKUP(D26,'Racers Details'!$A$2:$A$174,'Racers Details'!$I$2:$I$174)</f>
        <v>U11B</v>
      </c>
      <c r="J26" s="274" t="s">
        <v>305</v>
      </c>
      <c r="K26" s="21"/>
      <c r="M26" s="84">
        <v>3</v>
      </c>
      <c r="N26" s="96" t="s">
        <v>14</v>
      </c>
      <c r="O26" s="49" t="s">
        <v>20</v>
      </c>
      <c r="P26" s="98" t="s">
        <v>20</v>
      </c>
    </row>
    <row r="27" spans="1:16" x14ac:dyDescent="0.2">
      <c r="A27" s="272">
        <v>26</v>
      </c>
      <c r="B27" s="69"/>
      <c r="C27" s="69"/>
      <c r="D27" s="273">
        <v>162</v>
      </c>
      <c r="E27" s="1" t="str">
        <f>LOOKUP(D27,'Racers Details'!$A$2:$A$174,'Racers Details'!$B$2:$B$174)</f>
        <v>Henry</v>
      </c>
      <c r="F27" s="1" t="str">
        <f>LOOKUP(D27,'Racers Details'!$A$2:$A$174,'Racers Details'!$C$2:$C$174)</f>
        <v>BROWN</v>
      </c>
      <c r="G27" s="1" t="str">
        <f>LOOKUP(D27,'Racers Details'!$A$2:$A$174,'Racers Details'!$D$2:$D$174)</f>
        <v>Loughton</v>
      </c>
      <c r="H27" s="20" t="str">
        <f>LOOKUP(D27,'Racers Details'!$A$2:$A$174,'Racers Details'!$E$2:$E$174)</f>
        <v>M</v>
      </c>
      <c r="I27" s="20" t="str">
        <f>LOOKUP(D27,'Racers Details'!$A$2:$A$174,'Racers Details'!$I$2:$I$174)</f>
        <v>U11B</v>
      </c>
      <c r="J27" s="274" t="s">
        <v>306</v>
      </c>
      <c r="K27" s="21"/>
      <c r="M27" s="84">
        <v>4</v>
      </c>
      <c r="N27" s="96" t="s">
        <v>15</v>
      </c>
      <c r="O27" s="49" t="s">
        <v>20</v>
      </c>
      <c r="P27" s="98" t="s">
        <v>20</v>
      </c>
    </row>
    <row r="28" spans="1:16" x14ac:dyDescent="0.2">
      <c r="A28" s="272">
        <v>27</v>
      </c>
      <c r="B28" s="69"/>
      <c r="C28" s="69"/>
      <c r="D28" s="273">
        <v>144</v>
      </c>
      <c r="E28" s="1" t="str">
        <f>LOOKUP(D28,'Racers Details'!$A$2:$A$174,'Racers Details'!$B$2:$B$174)</f>
        <v>Zac</v>
      </c>
      <c r="F28" s="1" t="str">
        <f>LOOKUP(D28,'Racers Details'!$A$2:$A$174,'Racers Details'!$C$2:$C$174)</f>
        <v>Everitt</v>
      </c>
      <c r="G28" s="1" t="str">
        <f>LOOKUP(D28,'Racers Details'!$A$2:$A$174,'Racers Details'!$D$2:$D$174)</f>
        <v>Woodford</v>
      </c>
      <c r="H28" s="20" t="str">
        <f>LOOKUP(D28,'Racers Details'!$A$2:$A$174,'Racers Details'!$E$2:$E$174)</f>
        <v>M</v>
      </c>
      <c r="I28" s="20" t="str">
        <f>LOOKUP(D28,'Racers Details'!$A$2:$A$174,'Racers Details'!$I$2:$I$174)</f>
        <v>U11B</v>
      </c>
      <c r="J28" s="459" t="s">
        <v>307</v>
      </c>
      <c r="K28" s="21"/>
      <c r="M28" s="84">
        <v>5</v>
      </c>
      <c r="N28" s="96" t="s">
        <v>17</v>
      </c>
      <c r="O28" s="49" t="s">
        <v>20</v>
      </c>
      <c r="P28" s="98" t="s">
        <v>20</v>
      </c>
    </row>
    <row r="29" spans="1:16" x14ac:dyDescent="0.2">
      <c r="A29" s="272">
        <v>28</v>
      </c>
      <c r="B29" s="69"/>
      <c r="C29" s="69"/>
      <c r="D29" s="273">
        <v>148</v>
      </c>
      <c r="E29" s="1" t="str">
        <f>LOOKUP(D29,'Racers Details'!$A$2:$A$174,'Racers Details'!$B$2:$B$174)</f>
        <v>Arthur</v>
      </c>
      <c r="F29" s="1" t="str">
        <f>LOOKUP(D29,'Racers Details'!$A$2:$A$174,'Racers Details'!$C$2:$C$174)</f>
        <v>Oddy</v>
      </c>
      <c r="G29" s="1" t="str">
        <f>LOOKUP(D29,'Racers Details'!$A$2:$A$174,'Racers Details'!$D$2:$D$174)</f>
        <v>Woodford</v>
      </c>
      <c r="H29" s="20" t="str">
        <f>LOOKUP(D29,'Racers Details'!$A$2:$A$174,'Racers Details'!$E$2:$E$174)</f>
        <v>M</v>
      </c>
      <c r="I29" s="20" t="str">
        <f>LOOKUP(D29,'Racers Details'!$A$2:$A$174,'Racers Details'!$I$2:$I$174)</f>
        <v>U11B</v>
      </c>
      <c r="J29" s="275" t="s">
        <v>308</v>
      </c>
      <c r="K29" s="21"/>
      <c r="M29" s="84">
        <v>6</v>
      </c>
      <c r="N29" s="96" t="s">
        <v>12</v>
      </c>
      <c r="O29" s="49"/>
      <c r="P29" s="98"/>
    </row>
    <row r="30" spans="1:16" x14ac:dyDescent="0.2">
      <c r="A30" s="272">
        <v>29</v>
      </c>
      <c r="B30" s="69"/>
      <c r="C30" s="69"/>
      <c r="D30" s="273">
        <v>160</v>
      </c>
      <c r="E30" s="1" t="str">
        <f>LOOKUP(D30,'Racers Details'!$A$2:$A$174,'Racers Details'!$B$2:$B$174)</f>
        <v>Samuel</v>
      </c>
      <c r="F30" s="1" t="str">
        <f>LOOKUP(D30,'Racers Details'!$A$2:$A$174,'Racers Details'!$C$2:$C$174)</f>
        <v>SILVER</v>
      </c>
      <c r="G30" s="1" t="str">
        <f>LOOKUP(D30,'Racers Details'!$A$2:$A$174,'Racers Details'!$D$2:$D$174)</f>
        <v>Loughton</v>
      </c>
      <c r="H30" s="20" t="str">
        <f>LOOKUP(D30,'Racers Details'!$A$2:$A$174,'Racers Details'!$E$2:$E$174)</f>
        <v>M</v>
      </c>
      <c r="I30" s="20" t="str">
        <f>LOOKUP(D30,'Racers Details'!$A$2:$A$174,'Racers Details'!$I$2:$I$174)</f>
        <v>U11B</v>
      </c>
      <c r="J30" s="275" t="s">
        <v>308</v>
      </c>
      <c r="K30" s="21"/>
      <c r="M30" s="86">
        <v>7</v>
      </c>
      <c r="N30" s="97" t="s">
        <v>16</v>
      </c>
      <c r="O30" s="99"/>
      <c r="P30" s="100"/>
    </row>
    <row r="31" spans="1:16" x14ac:dyDescent="0.2">
      <c r="A31" s="272">
        <v>30</v>
      </c>
      <c r="B31" s="69"/>
      <c r="C31" s="69"/>
      <c r="D31" s="273">
        <v>17</v>
      </c>
      <c r="E31" s="1" t="str">
        <f>LOOKUP(D31,'Racers Details'!$A$2:$A$174,'Racers Details'!$B$2:$B$174)</f>
        <v>Pia</v>
      </c>
      <c r="F31" s="1" t="str">
        <f>LOOKUP(D31,'Racers Details'!$A$2:$A$174,'Racers Details'!$C$2:$C$174)</f>
        <v>Trauttmansdorff</v>
      </c>
      <c r="G31" s="1" t="str">
        <f>LOOKUP(D31,'Racers Details'!$A$2:$A$174,'Racers Details'!$D$2:$D$174)</f>
        <v>Orion Harriers</v>
      </c>
      <c r="H31" s="20" t="str">
        <f>LOOKUP(D31,'Racers Details'!$A$2:$A$174,'Racers Details'!$E$2:$E$174)</f>
        <v>F</v>
      </c>
      <c r="I31" s="20" t="str">
        <f>LOOKUP(D31,'Racers Details'!$A$2:$A$174,'Racers Details'!$I$2:$I$174)</f>
        <v>U11G</v>
      </c>
      <c r="J31" s="275" t="s">
        <v>309</v>
      </c>
      <c r="K31" s="21"/>
      <c r="P31" s="23"/>
    </row>
    <row r="32" spans="1:16" x14ac:dyDescent="0.2">
      <c r="A32" s="272">
        <v>31</v>
      </c>
      <c r="B32" s="69"/>
      <c r="C32" s="69"/>
      <c r="D32" s="273">
        <v>163</v>
      </c>
      <c r="E32" s="1" t="str">
        <f>LOOKUP(D32,'Racers Details'!$A$2:$A$174,'Racers Details'!$B$2:$B$174)</f>
        <v>Ivan</v>
      </c>
      <c r="F32" s="1" t="str">
        <f>LOOKUP(D32,'Racers Details'!$A$2:$A$174,'Racers Details'!$C$2:$C$174)</f>
        <v>BROWN</v>
      </c>
      <c r="G32" s="1" t="str">
        <f>LOOKUP(D32,'Racers Details'!$A$2:$A$174,'Racers Details'!$D$2:$D$174)</f>
        <v>Loughton</v>
      </c>
      <c r="H32" s="20" t="str">
        <f>LOOKUP(D32,'Racers Details'!$A$2:$A$174,'Racers Details'!$E$2:$E$174)</f>
        <v>M</v>
      </c>
      <c r="I32" s="20" t="str">
        <f>LOOKUP(D32,'Racers Details'!$A$2:$A$174,'Racers Details'!$I$2:$I$174)</f>
        <v>U9B</v>
      </c>
      <c r="J32" s="275" t="s">
        <v>309</v>
      </c>
      <c r="K32" s="21"/>
      <c r="M32" s="6" t="s">
        <v>26</v>
      </c>
      <c r="N32" s="18"/>
      <c r="O32" s="18"/>
      <c r="P32" s="23"/>
    </row>
    <row r="33" spans="1:16" x14ac:dyDescent="0.2">
      <c r="A33" s="272">
        <v>32</v>
      </c>
      <c r="B33" s="69"/>
      <c r="C33" s="69"/>
      <c r="D33" s="273">
        <v>145</v>
      </c>
      <c r="E33" s="1" t="str">
        <f>LOOKUP(D33,'Racers Details'!$A$2:$A$174,'Racers Details'!$B$2:$B$174)</f>
        <v>Leo</v>
      </c>
      <c r="F33" s="1" t="str">
        <f>LOOKUP(D33,'Racers Details'!$A$2:$A$174,'Racers Details'!$C$2:$C$174)</f>
        <v>Everitt</v>
      </c>
      <c r="G33" s="1" t="str">
        <f>LOOKUP(D33,'Racers Details'!$A$2:$A$174,'Racers Details'!$D$2:$D$174)</f>
        <v>Woodford</v>
      </c>
      <c r="H33" s="20" t="str">
        <f>LOOKUP(D33,'Racers Details'!$A$2:$A$174,'Racers Details'!$E$2:$E$174)</f>
        <v>M</v>
      </c>
      <c r="I33" s="20" t="str">
        <f>LOOKUP(D33,'Racers Details'!$A$2:$A$174,'Racers Details'!$I$2:$I$174)</f>
        <v>U11B</v>
      </c>
      <c r="J33" s="275" t="s">
        <v>310</v>
      </c>
      <c r="K33" s="21"/>
      <c r="M33" s="104" t="s">
        <v>11</v>
      </c>
      <c r="N33" s="105" t="s">
        <v>2</v>
      </c>
      <c r="O33" s="105" t="s">
        <v>3</v>
      </c>
      <c r="P33" s="106" t="s">
        <v>9</v>
      </c>
    </row>
    <row r="34" spans="1:16" x14ac:dyDescent="0.2">
      <c r="A34" s="272">
        <v>33</v>
      </c>
      <c r="B34" s="69"/>
      <c r="C34" s="69"/>
      <c r="D34" s="273">
        <v>14</v>
      </c>
      <c r="E34" s="1" t="str">
        <f>LOOKUP(D34,'Racers Details'!$A$2:$A$174,'Racers Details'!$B$2:$B$174)</f>
        <v>Austin</v>
      </c>
      <c r="F34" s="1" t="str">
        <f>LOOKUP(D34,'Racers Details'!$A$2:$A$174,'Racers Details'!$C$2:$C$174)</f>
        <v>Grey</v>
      </c>
      <c r="G34" s="1" t="str">
        <f>LOOKUP(D34,'Racers Details'!$A$2:$A$174,'Racers Details'!$D$2:$D$174)</f>
        <v>Orion Harriers</v>
      </c>
      <c r="H34" s="20" t="str">
        <f>LOOKUP(D34,'Racers Details'!$A$2:$A$174,'Racers Details'!$E$2:$E$174)</f>
        <v>M</v>
      </c>
      <c r="I34" s="20" t="str">
        <f>LOOKUP(D34,'Racers Details'!$A$2:$A$174,'Racers Details'!$I$2:$I$174)</f>
        <v>U11B</v>
      </c>
      <c r="J34" s="275" t="s">
        <v>310</v>
      </c>
      <c r="K34" s="21"/>
      <c r="M34" s="84">
        <v>1</v>
      </c>
      <c r="N34" s="96" t="s">
        <v>13</v>
      </c>
      <c r="O34" s="49"/>
      <c r="P34" s="98"/>
    </row>
    <row r="35" spans="1:16" x14ac:dyDescent="0.2">
      <c r="A35" s="272">
        <v>34</v>
      </c>
      <c r="B35" s="69"/>
      <c r="C35" s="69"/>
      <c r="D35" s="273">
        <v>120</v>
      </c>
      <c r="E35" s="1" t="str">
        <f>LOOKUP(D35,'Racers Details'!$A$2:$A$174,'Racers Details'!$B$2:$B$174)</f>
        <v>Matilda</v>
      </c>
      <c r="F35" s="1" t="str">
        <f>LOOKUP(D35,'Racers Details'!$A$2:$A$174,'Racers Details'!$C$2:$C$174)</f>
        <v>Frith</v>
      </c>
      <c r="G35" s="1" t="str">
        <f>LOOKUP(D35,'Racers Details'!$A$2:$A$174,'Racers Details'!$D$2:$D$174)</f>
        <v>ELR</v>
      </c>
      <c r="H35" s="20" t="str">
        <f>LOOKUP(D35,'Racers Details'!$A$2:$A$174,'Racers Details'!$E$2:$E$174)</f>
        <v>F</v>
      </c>
      <c r="I35" s="20" t="str">
        <f>LOOKUP(D35,'Racers Details'!$A$2:$A$174,'Racers Details'!$I$2:$I$174)</f>
        <v>U13G</v>
      </c>
      <c r="J35" s="275" t="s">
        <v>311</v>
      </c>
      <c r="K35" s="21"/>
      <c r="M35" s="84">
        <v>2</v>
      </c>
      <c r="N35" s="96" t="s">
        <v>110</v>
      </c>
      <c r="O35" s="49"/>
      <c r="P35" s="98"/>
    </row>
    <row r="36" spans="1:16" x14ac:dyDescent="0.2">
      <c r="A36" s="272">
        <v>35</v>
      </c>
      <c r="B36" s="69"/>
      <c r="C36" s="69"/>
      <c r="D36" s="273">
        <v>10</v>
      </c>
      <c r="E36" s="1" t="str">
        <f>LOOKUP(D36,'Racers Details'!$A$2:$A$174,'Racers Details'!$B$2:$B$174)</f>
        <v>Natasha</v>
      </c>
      <c r="F36" s="1" t="str">
        <f>LOOKUP(D36,'Racers Details'!$A$2:$A$174,'Racers Details'!$C$2:$C$174)</f>
        <v>Wynn</v>
      </c>
      <c r="G36" s="1" t="str">
        <f>LOOKUP(D36,'Racers Details'!$A$2:$A$174,'Racers Details'!$D$2:$D$174)</f>
        <v>Orion Harriers</v>
      </c>
      <c r="H36" s="20" t="str">
        <f>LOOKUP(D36,'Racers Details'!$A$2:$A$174,'Racers Details'!$E$2:$E$174)</f>
        <v>F</v>
      </c>
      <c r="I36" s="20" t="str">
        <f>LOOKUP(D36,'Racers Details'!$A$2:$A$174,'Racers Details'!$I$2:$I$174)</f>
        <v>U11G</v>
      </c>
      <c r="J36" s="275" t="s">
        <v>311</v>
      </c>
      <c r="K36" s="21"/>
      <c r="M36" s="84">
        <v>3</v>
      </c>
      <c r="N36" s="96" t="s">
        <v>16</v>
      </c>
      <c r="O36" s="49"/>
      <c r="P36" s="98"/>
    </row>
    <row r="37" spans="1:16" x14ac:dyDescent="0.2">
      <c r="A37" s="272">
        <v>36</v>
      </c>
      <c r="B37" s="69"/>
      <c r="C37" s="69"/>
      <c r="D37" s="273">
        <v>18</v>
      </c>
      <c r="E37" s="1" t="str">
        <f>LOOKUP(D37,'Racers Details'!$A$2:$A$174,'Racers Details'!$B$2:$B$174)</f>
        <v>Lucas</v>
      </c>
      <c r="F37" s="1" t="str">
        <f>LOOKUP(D37,'Racers Details'!$A$2:$A$174,'Racers Details'!$C$2:$C$174)</f>
        <v>Watts</v>
      </c>
      <c r="G37" s="1" t="str">
        <f>LOOKUP(D37,'Racers Details'!$A$2:$A$174,'Racers Details'!$D$2:$D$174)</f>
        <v>Orion Harriers</v>
      </c>
      <c r="H37" s="20" t="str">
        <f>LOOKUP(D37,'Racers Details'!$A$2:$A$174,'Racers Details'!$E$2:$E$174)</f>
        <v>M</v>
      </c>
      <c r="I37" s="20" t="str">
        <f>LOOKUP(D37,'Racers Details'!$A$2:$A$174,'Racers Details'!$I$2:$I$174)</f>
        <v>U11B</v>
      </c>
      <c r="J37" s="275" t="s">
        <v>312</v>
      </c>
      <c r="K37" s="21"/>
      <c r="M37" s="84">
        <v>4</v>
      </c>
      <c r="N37" s="96" t="s">
        <v>18</v>
      </c>
      <c r="O37" s="49"/>
      <c r="P37" s="98"/>
    </row>
    <row r="38" spans="1:16" x14ac:dyDescent="0.2">
      <c r="A38" s="272">
        <v>37</v>
      </c>
      <c r="B38" s="69"/>
      <c r="C38" s="69"/>
      <c r="D38" s="273">
        <v>140</v>
      </c>
      <c r="E38" s="1" t="str">
        <f>LOOKUP(D38,'Racers Details'!$A$2:$A$174,'Racers Details'!$B$2:$B$174)</f>
        <v>Marissa</v>
      </c>
      <c r="F38" s="1" t="str">
        <f>LOOKUP(D38,'Racers Details'!$A$2:$A$174,'Racers Details'!$C$2:$C$174)</f>
        <v>Higgs-Smith</v>
      </c>
      <c r="G38" s="1" t="str">
        <f>LOOKUP(D38,'Racers Details'!$A$2:$A$174,'Racers Details'!$D$2:$D$174)</f>
        <v>Woodford</v>
      </c>
      <c r="H38" s="20" t="str">
        <f>LOOKUP(D38,'Racers Details'!$A$2:$A$174,'Racers Details'!$E$2:$E$174)</f>
        <v>F</v>
      </c>
      <c r="I38" s="20" t="str">
        <f>LOOKUP(D38,'Racers Details'!$A$2:$A$174,'Racers Details'!$I$2:$I$174)</f>
        <v>U9G</v>
      </c>
      <c r="J38" s="275" t="s">
        <v>313</v>
      </c>
      <c r="K38" s="21"/>
      <c r="M38" s="84">
        <v>5</v>
      </c>
      <c r="N38" s="96" t="s">
        <v>12</v>
      </c>
      <c r="O38" s="49" t="s">
        <v>20</v>
      </c>
      <c r="P38" s="98"/>
    </row>
    <row r="39" spans="1:16" x14ac:dyDescent="0.2">
      <c r="A39" s="272">
        <v>38</v>
      </c>
      <c r="B39" s="69"/>
      <c r="C39" s="69"/>
      <c r="D39" s="273">
        <v>182</v>
      </c>
      <c r="E39" s="1" t="str">
        <f>LOOKUP(D39,'Racers Details'!$A$2:$A$174,'Racers Details'!$B$2:$B$174)</f>
        <v>Lottie</v>
      </c>
      <c r="F39" s="1" t="str">
        <f>LOOKUP(D39,'Racers Details'!$A$2:$A$174,'Racers Details'!$C$2:$C$174)</f>
        <v>PALMER</v>
      </c>
      <c r="G39" s="1" t="str">
        <f>LOOKUP(D39,'Racers Details'!$A$2:$A$174,'Racers Details'!$D$2:$D$174)</f>
        <v>Loughton</v>
      </c>
      <c r="H39" s="20" t="str">
        <f>LOOKUP(D39,'Racers Details'!$A$2:$A$174,'Racers Details'!$E$2:$E$174)</f>
        <v>F</v>
      </c>
      <c r="I39" s="20" t="str">
        <f>LOOKUP(D39,'Racers Details'!$A$2:$A$174,'Racers Details'!$I$2:$I$174)</f>
        <v>U13G</v>
      </c>
      <c r="J39" s="275" t="s">
        <v>314</v>
      </c>
      <c r="K39" s="21"/>
      <c r="M39" s="84">
        <v>6</v>
      </c>
      <c r="N39" s="96" t="s">
        <v>15</v>
      </c>
      <c r="O39" s="49" t="s">
        <v>20</v>
      </c>
      <c r="P39" s="98"/>
    </row>
    <row r="40" spans="1:16" x14ac:dyDescent="0.2">
      <c r="A40" s="272">
        <v>39</v>
      </c>
      <c r="B40" s="69"/>
      <c r="C40" s="69"/>
      <c r="D40" s="137">
        <v>1</v>
      </c>
      <c r="E40" s="1" t="str">
        <f>LOOKUP(D40,'Racers Details'!$A$2:$A$174,'Racers Details'!$B$2:$B$174)</f>
        <v>Keira</v>
      </c>
      <c r="F40" s="1" t="str">
        <f>LOOKUP(D40,'Racers Details'!$A$2:$A$174,'Racers Details'!$C$2:$C$174)</f>
        <v>Bellas</v>
      </c>
      <c r="G40" s="1" t="str">
        <f>LOOKUP(D40,'Racers Details'!$A$2:$A$174,'Racers Details'!$D$2:$D$174)</f>
        <v>Orion Harriers</v>
      </c>
      <c r="H40" s="20" t="str">
        <f>LOOKUP(D40,'Racers Details'!$A$2:$A$174,'Racers Details'!$E$2:$E$174)</f>
        <v>F</v>
      </c>
      <c r="I40" s="20" t="str">
        <f>LOOKUP(D40,'Racers Details'!$A$2:$A$174,'Racers Details'!$I$2:$I$174)</f>
        <v>U13G</v>
      </c>
      <c r="J40" s="275" t="s">
        <v>315</v>
      </c>
      <c r="K40" s="21"/>
      <c r="M40" s="86">
        <v>7</v>
      </c>
      <c r="N40" s="97" t="s">
        <v>14</v>
      </c>
      <c r="O40" s="99"/>
      <c r="P40" s="100"/>
    </row>
    <row r="41" spans="1:16" x14ac:dyDescent="0.2">
      <c r="A41" s="272">
        <v>40</v>
      </c>
      <c r="B41" s="69"/>
      <c r="C41" s="69"/>
      <c r="D41" s="137">
        <v>143</v>
      </c>
      <c r="E41" s="1" t="str">
        <f>LOOKUP(D41,'Racers Details'!$A$2:$A$174,'Racers Details'!$B$2:$B$174)</f>
        <v>Amber</v>
      </c>
      <c r="F41" s="1" t="str">
        <f>LOOKUP(D41,'Racers Details'!$A$2:$A$174,'Racers Details'!$C$2:$C$174)</f>
        <v>Higgs-Smith</v>
      </c>
      <c r="G41" s="1" t="str">
        <f>LOOKUP(D41,'Racers Details'!$A$2:$A$174,'Racers Details'!$D$2:$D$174)</f>
        <v>Woodford</v>
      </c>
      <c r="H41" s="20" t="str">
        <f>LOOKUP(D41,'Racers Details'!$A$2:$A$174,'Racers Details'!$E$2:$E$174)</f>
        <v>F</v>
      </c>
      <c r="I41" s="20" t="str">
        <f>LOOKUP(D41,'Racers Details'!$A$2:$A$174,'Racers Details'!$I$2:$I$174)</f>
        <v>U11G</v>
      </c>
      <c r="J41" s="275" t="s">
        <v>316</v>
      </c>
      <c r="K41" s="21"/>
    </row>
    <row r="42" spans="1:16" x14ac:dyDescent="0.2">
      <c r="A42" s="272">
        <v>41</v>
      </c>
      <c r="B42" s="69"/>
      <c r="C42" s="69"/>
      <c r="D42" s="137">
        <v>187</v>
      </c>
      <c r="E42" s="1" t="str">
        <f>LOOKUP(D42,'Racers Details'!$A$2:$A$174,'Racers Details'!$B$2:$B$174)</f>
        <v>Sofia</v>
      </c>
      <c r="F42" s="1" t="str">
        <f>LOOKUP(D42,'Racers Details'!$A$2:$A$174,'Racers Details'!$C$2:$C$174)</f>
        <v>GIPSON</v>
      </c>
      <c r="G42" s="1" t="str">
        <f>LOOKUP(D42,'Racers Details'!$A$2:$A$174,'Racers Details'!$D$2:$D$174)</f>
        <v>Loughton</v>
      </c>
      <c r="H42" s="20" t="str">
        <f>LOOKUP(D42,'Racers Details'!$A$2:$A$174,'Racers Details'!$E$2:$E$174)</f>
        <v>F</v>
      </c>
      <c r="I42" s="20" t="str">
        <f>LOOKUP(D42,'Racers Details'!$A$2:$A$174,'Racers Details'!$I$2:$I$174)</f>
        <v>U9G</v>
      </c>
      <c r="J42" s="275" t="s">
        <v>317</v>
      </c>
      <c r="K42" s="21"/>
    </row>
    <row r="43" spans="1:16" x14ac:dyDescent="0.2">
      <c r="A43" s="272">
        <v>42</v>
      </c>
      <c r="B43" s="69"/>
      <c r="C43" s="69"/>
      <c r="D43" s="137">
        <v>165</v>
      </c>
      <c r="E43" s="1" t="str">
        <f>LOOKUP(D43,'Racers Details'!$A$2:$A$174,'Racers Details'!$B$2:$B$174)</f>
        <v>Harry</v>
      </c>
      <c r="F43" s="1" t="str">
        <f>LOOKUP(D43,'Racers Details'!$A$2:$A$174,'Racers Details'!$C$2:$C$174)</f>
        <v>BURRELL</v>
      </c>
      <c r="G43" s="1" t="str">
        <f>LOOKUP(D43,'Racers Details'!$A$2:$A$174,'Racers Details'!$D$2:$D$174)</f>
        <v>Loughton</v>
      </c>
      <c r="H43" s="20" t="str">
        <f>LOOKUP(D43,'Racers Details'!$A$2:$A$174,'Racers Details'!$E$2:$E$174)</f>
        <v>M</v>
      </c>
      <c r="I43" s="20" t="str">
        <f>LOOKUP(D43,'Racers Details'!$A$2:$A$174,'Racers Details'!$I$2:$I$174)</f>
        <v>U11B</v>
      </c>
      <c r="J43" s="275" t="s">
        <v>318</v>
      </c>
      <c r="K43" s="21"/>
    </row>
    <row r="44" spans="1:16" x14ac:dyDescent="0.2">
      <c r="A44" s="272">
        <v>43</v>
      </c>
      <c r="B44" s="69"/>
      <c r="C44" s="69"/>
      <c r="D44" s="137">
        <v>166</v>
      </c>
      <c r="E44" s="1" t="str">
        <f>LOOKUP(D44,'Racers Details'!$A$2:$A$174,'Racers Details'!$B$2:$B$174)</f>
        <v>George</v>
      </c>
      <c r="F44" s="1" t="str">
        <f>LOOKUP(D44,'Racers Details'!$A$2:$A$174,'Racers Details'!$C$2:$C$174)</f>
        <v>BURRELL</v>
      </c>
      <c r="G44" s="1" t="str">
        <f>LOOKUP(D44,'Racers Details'!$A$2:$A$174,'Racers Details'!$D$2:$D$174)</f>
        <v>Loughton</v>
      </c>
      <c r="H44" s="20" t="str">
        <f>LOOKUP(D44,'Racers Details'!$A$2:$A$174,'Racers Details'!$E$2:$E$174)</f>
        <v>M</v>
      </c>
      <c r="I44" s="20" t="str">
        <f>LOOKUP(D44,'Racers Details'!$A$2:$A$174,'Racers Details'!$I$2:$I$174)</f>
        <v>U11B</v>
      </c>
      <c r="J44" s="275" t="s">
        <v>319</v>
      </c>
      <c r="K44" s="21"/>
    </row>
    <row r="45" spans="1:16" x14ac:dyDescent="0.2">
      <c r="A45" s="272">
        <v>44</v>
      </c>
      <c r="B45" s="69"/>
      <c r="C45" s="69"/>
      <c r="D45" s="137">
        <v>181</v>
      </c>
      <c r="E45" s="1" t="str">
        <f>LOOKUP(D45,'Racers Details'!$A$2:$A$174,'Racers Details'!$B$2:$B$174)</f>
        <v>James</v>
      </c>
      <c r="F45" s="1" t="str">
        <f>LOOKUP(D45,'Racers Details'!$A$2:$A$174,'Racers Details'!$C$2:$C$174)</f>
        <v>ISHERWOOD</v>
      </c>
      <c r="G45" s="1" t="str">
        <f>LOOKUP(D45,'Racers Details'!$A$2:$A$174,'Racers Details'!$D$2:$D$174)</f>
        <v>Loughton</v>
      </c>
      <c r="H45" s="20" t="str">
        <f>LOOKUP(D45,'Racers Details'!$A$2:$A$174,'Racers Details'!$E$2:$E$174)</f>
        <v>M</v>
      </c>
      <c r="I45" s="20" t="str">
        <f>LOOKUP(D45,'Racers Details'!$A$2:$A$174,'Racers Details'!$I$2:$I$174)</f>
        <v>U13B</v>
      </c>
      <c r="J45" s="275" t="s">
        <v>320</v>
      </c>
      <c r="K45" s="21"/>
    </row>
    <row r="46" spans="1:16" x14ac:dyDescent="0.2">
      <c r="A46" s="272">
        <v>45</v>
      </c>
      <c r="B46" s="69"/>
      <c r="C46" s="69"/>
      <c r="D46" s="137">
        <v>192</v>
      </c>
      <c r="E46" s="1" t="str">
        <f>LOOKUP(D46,'Racers Details'!$A$2:$A$174,'Racers Details'!$B$2:$B$174)</f>
        <v>Nancy</v>
      </c>
      <c r="F46" s="1" t="str">
        <f>LOOKUP(D46,'Racers Details'!$A$2:$A$174,'Racers Details'!$C$2:$C$174)</f>
        <v>Cohen</v>
      </c>
      <c r="G46" s="1" t="str">
        <f>LOOKUP(D46,'Racers Details'!$A$2:$A$174,'Racers Details'!$D$2:$D$174)</f>
        <v>Loughton</v>
      </c>
      <c r="H46" s="20" t="str">
        <f>LOOKUP(D46,'Racers Details'!$A$2:$A$174,'Racers Details'!$E$2:$E$174)</f>
        <v>F</v>
      </c>
      <c r="I46" s="20" t="str">
        <f>LOOKUP(D46,'Racers Details'!$A$2:$A$174,'Racers Details'!$I$2:$I$174)</f>
        <v>U13G</v>
      </c>
      <c r="J46" s="460" t="s">
        <v>321</v>
      </c>
      <c r="K46" s="21"/>
    </row>
    <row r="47" spans="1:16" x14ac:dyDescent="0.2">
      <c r="A47" s="272">
        <v>46</v>
      </c>
      <c r="B47" s="69"/>
      <c r="C47" s="69"/>
      <c r="D47" s="137">
        <v>177</v>
      </c>
      <c r="E47" s="1" t="str">
        <f>LOOKUP(D47,'Racers Details'!$A$2:$A$174,'Racers Details'!$B$2:$B$174)</f>
        <v>Luca</v>
      </c>
      <c r="F47" s="1" t="str">
        <f>LOOKUP(D47,'Racers Details'!$A$2:$A$174,'Racers Details'!$C$2:$C$174)</f>
        <v>DOMINGUEZ</v>
      </c>
      <c r="G47" s="1" t="str">
        <f>LOOKUP(D47,'Racers Details'!$A$2:$A$174,'Racers Details'!$D$2:$D$174)</f>
        <v>Loughton</v>
      </c>
      <c r="H47" s="20" t="str">
        <f>LOOKUP(D47,'Racers Details'!$A$2:$A$174,'Racers Details'!$E$2:$E$174)</f>
        <v>M</v>
      </c>
      <c r="I47" s="20" t="str">
        <f>LOOKUP(D47,'Racers Details'!$A$2:$A$174,'Racers Details'!$I$2:$I$174)</f>
        <v>U13B</v>
      </c>
      <c r="J47" s="460" t="s">
        <v>322</v>
      </c>
      <c r="K47" s="21"/>
    </row>
    <row r="48" spans="1:16" x14ac:dyDescent="0.2">
      <c r="A48" s="272">
        <v>47</v>
      </c>
      <c r="B48" s="69"/>
      <c r="C48" s="69"/>
      <c r="D48" s="137">
        <v>149</v>
      </c>
      <c r="E48" s="1" t="str">
        <f>LOOKUP(D48,'Racers Details'!$A$2:$A$174,'Racers Details'!$B$2:$B$174)</f>
        <v>Sophia</v>
      </c>
      <c r="F48" s="1" t="str">
        <f>LOOKUP(D48,'Racers Details'!$A$2:$A$174,'Racers Details'!$C$2:$C$174)</f>
        <v>Parker</v>
      </c>
      <c r="G48" s="1" t="str">
        <f>LOOKUP(D48,'Racers Details'!$A$2:$A$174,'Racers Details'!$D$2:$D$174)</f>
        <v>Woodford</v>
      </c>
      <c r="H48" s="20" t="str">
        <f>LOOKUP(D48,'Racers Details'!$A$2:$A$174,'Racers Details'!$E$2:$E$174)</f>
        <v>F</v>
      </c>
      <c r="I48" s="20" t="str">
        <f>LOOKUP(D48,'Racers Details'!$A$2:$A$174,'Racers Details'!$I$2:$I$174)</f>
        <v>U9G</v>
      </c>
      <c r="J48" s="461" t="s">
        <v>323</v>
      </c>
      <c r="K48" s="21"/>
    </row>
    <row r="49" spans="1:11" x14ac:dyDescent="0.2">
      <c r="A49" s="272">
        <v>48</v>
      </c>
      <c r="B49" s="69"/>
      <c r="C49" s="69"/>
      <c r="D49" s="137">
        <v>190</v>
      </c>
      <c r="E49" s="1" t="str">
        <f>LOOKUP(D49,'Racers Details'!$A$2:$A$174,'Racers Details'!$B$2:$B$174)</f>
        <v>Josh</v>
      </c>
      <c r="F49" s="1" t="str">
        <f>LOOKUP(D49,'Racers Details'!$A$2:$A$174,'Racers Details'!$C$2:$C$174)</f>
        <v>THOMAS</v>
      </c>
      <c r="G49" s="1" t="str">
        <f>LOOKUP(D49,'Racers Details'!$A$2:$A$174,'Racers Details'!$D$2:$D$174)</f>
        <v>Loughton</v>
      </c>
      <c r="H49" s="20" t="str">
        <f>LOOKUP(D49,'Racers Details'!$A$2:$A$174,'Racers Details'!$E$2:$E$174)</f>
        <v>M</v>
      </c>
      <c r="I49" s="20" t="str">
        <f>LOOKUP(D49,'Racers Details'!$A$2:$A$174,'Racers Details'!$I$2:$I$174)</f>
        <v>U11B</v>
      </c>
      <c r="J49" s="460" t="s">
        <v>324</v>
      </c>
      <c r="K49" s="21"/>
    </row>
    <row r="50" spans="1:11" x14ac:dyDescent="0.2">
      <c r="A50" s="272">
        <v>49</v>
      </c>
      <c r="B50" s="69"/>
      <c r="C50" s="69"/>
      <c r="D50" s="137">
        <v>176</v>
      </c>
      <c r="E50" s="1" t="str">
        <f>LOOKUP(D50,'Racers Details'!$A$2:$A$174,'Racers Details'!$B$2:$B$174)</f>
        <v>Sam</v>
      </c>
      <c r="F50" s="1" t="str">
        <f>LOOKUP(D50,'Racers Details'!$A$2:$A$174,'Racers Details'!$C$2:$C$174)</f>
        <v>CROLL</v>
      </c>
      <c r="G50" s="1" t="str">
        <f>LOOKUP(D50,'Racers Details'!$A$2:$A$174,'Racers Details'!$D$2:$D$174)</f>
        <v>Loughton</v>
      </c>
      <c r="H50" s="20" t="str">
        <f>LOOKUP(D50,'Racers Details'!$A$2:$A$174,'Racers Details'!$E$2:$E$174)</f>
        <v>M</v>
      </c>
      <c r="I50" s="20" t="str">
        <f>LOOKUP(D50,'Racers Details'!$A$2:$A$174,'Racers Details'!$I$2:$I$174)</f>
        <v>U13B</v>
      </c>
      <c r="J50" s="460" t="s">
        <v>325</v>
      </c>
      <c r="K50" s="21"/>
    </row>
    <row r="51" spans="1:11" x14ac:dyDescent="0.2">
      <c r="A51" s="272">
        <v>50</v>
      </c>
      <c r="B51" s="69"/>
      <c r="C51" s="69"/>
      <c r="D51" s="137">
        <v>186</v>
      </c>
      <c r="E51" s="1" t="str">
        <f>LOOKUP(D51,'Racers Details'!$A$2:$A$174,'Racers Details'!$B$2:$B$174)</f>
        <v>Byron</v>
      </c>
      <c r="F51" s="1" t="str">
        <f>LOOKUP(D51,'Racers Details'!$A$2:$A$174,'Racers Details'!$C$2:$C$174)</f>
        <v>GIPSON</v>
      </c>
      <c r="G51" s="1" t="str">
        <f>LOOKUP(D51,'Racers Details'!$A$2:$A$174,'Racers Details'!$D$2:$D$174)</f>
        <v>Loughton</v>
      </c>
      <c r="H51" s="20" t="str">
        <f>LOOKUP(D51,'Racers Details'!$A$2:$A$174,'Racers Details'!$E$2:$E$174)</f>
        <v>M</v>
      </c>
      <c r="I51" s="20" t="str">
        <f>LOOKUP(D51,'Racers Details'!$A$2:$A$174,'Racers Details'!$I$2:$I$174)</f>
        <v>U13B</v>
      </c>
      <c r="J51" s="460" t="s">
        <v>326</v>
      </c>
      <c r="K51" s="21"/>
    </row>
    <row r="52" spans="1:11" x14ac:dyDescent="0.2">
      <c r="A52" s="272">
        <v>51</v>
      </c>
      <c r="B52" s="69"/>
      <c r="C52" s="69"/>
      <c r="D52" s="137">
        <v>193</v>
      </c>
      <c r="E52" s="1" t="str">
        <f>LOOKUP(D52,'Racers Details'!$A$2:$A$174,'Racers Details'!$B$2:$B$174)</f>
        <v>Santiago</v>
      </c>
      <c r="F52" s="1" t="str">
        <f>LOOKUP(D52,'Racers Details'!$A$2:$A$174,'Racers Details'!$C$2:$C$174)</f>
        <v>Luxton</v>
      </c>
      <c r="G52" s="1" t="str">
        <f>LOOKUP(D52,'Racers Details'!$A$2:$A$174,'Racers Details'!$D$2:$D$174)</f>
        <v>Loughton</v>
      </c>
      <c r="H52" s="20" t="str">
        <f>LOOKUP(D52,'Racers Details'!$A$2:$A$174,'Racers Details'!$E$2:$E$174)</f>
        <v>M</v>
      </c>
      <c r="I52" s="20" t="str">
        <f>LOOKUP(D52,'Racers Details'!$A$2:$A$174,'Racers Details'!$I$2:$I$174)</f>
        <v>U11B</v>
      </c>
      <c r="J52" s="460" t="s">
        <v>327</v>
      </c>
      <c r="K52" s="21"/>
    </row>
    <row r="53" spans="1:11" x14ac:dyDescent="0.2">
      <c r="A53" s="272">
        <v>52</v>
      </c>
      <c r="B53" s="69"/>
      <c r="C53" s="69"/>
      <c r="D53" s="137">
        <v>161</v>
      </c>
      <c r="E53" s="1" t="str">
        <f>LOOKUP(D53,'Racers Details'!$A$2:$A$174,'Racers Details'!$B$2:$B$174)</f>
        <v>Alexandra</v>
      </c>
      <c r="F53" s="1" t="str">
        <f>LOOKUP(D53,'Racers Details'!$A$2:$A$174,'Racers Details'!$C$2:$C$174)</f>
        <v>CHANCE</v>
      </c>
      <c r="G53" s="1" t="str">
        <f>LOOKUP(D53,'Racers Details'!$A$2:$A$174,'Racers Details'!$D$2:$D$174)</f>
        <v>Loughton</v>
      </c>
      <c r="H53" s="20" t="str">
        <f>LOOKUP(D53,'Racers Details'!$A$2:$A$174,'Racers Details'!$E$2:$E$174)</f>
        <v>F</v>
      </c>
      <c r="I53" s="20" t="str">
        <f>LOOKUP(D53,'Racers Details'!$A$2:$A$174,'Racers Details'!$I$2:$I$174)</f>
        <v>U11G</v>
      </c>
      <c r="J53" s="461" t="s">
        <v>328</v>
      </c>
      <c r="K53" s="21"/>
    </row>
    <row r="54" spans="1:11" x14ac:dyDescent="0.2">
      <c r="A54" s="272">
        <v>53</v>
      </c>
      <c r="B54" s="69"/>
      <c r="C54" s="69"/>
      <c r="D54" s="137">
        <v>180</v>
      </c>
      <c r="E54" s="1" t="str">
        <f>LOOKUP(D54,'Racers Details'!$A$2:$A$174,'Racers Details'!$B$2:$B$174)</f>
        <v>Kira</v>
      </c>
      <c r="F54" s="1" t="str">
        <f>LOOKUP(D54,'Racers Details'!$A$2:$A$174,'Racers Details'!$C$2:$C$174)</f>
        <v>HOLLAND</v>
      </c>
      <c r="G54" s="1" t="str">
        <f>LOOKUP(D54,'Racers Details'!$A$2:$A$174,'Racers Details'!$D$2:$D$174)</f>
        <v>Loughton</v>
      </c>
      <c r="H54" s="20" t="str">
        <f>LOOKUP(D54,'Racers Details'!$A$2:$A$174,'Racers Details'!$E$2:$E$174)</f>
        <v>F</v>
      </c>
      <c r="I54" s="20" t="str">
        <f>LOOKUP(D54,'Racers Details'!$A$2:$A$174,'Racers Details'!$I$2:$I$174)</f>
        <v>U11G</v>
      </c>
      <c r="J54" s="460" t="s">
        <v>329</v>
      </c>
      <c r="K54" s="21"/>
    </row>
    <row r="55" spans="1:11" x14ac:dyDescent="0.2">
      <c r="A55" s="272">
        <v>54</v>
      </c>
      <c r="B55" s="69"/>
      <c r="C55" s="69"/>
      <c r="D55" s="137">
        <v>188</v>
      </c>
      <c r="E55" s="1" t="str">
        <f>LOOKUP(D55,'Racers Details'!$A$2:$A$174,'Racers Details'!$B$2:$B$174)</f>
        <v>Lily</v>
      </c>
      <c r="F55" s="1" t="str">
        <f>LOOKUP(D55,'Racers Details'!$A$2:$A$174,'Racers Details'!$C$2:$C$174)</f>
        <v>ABBOTT</v>
      </c>
      <c r="G55" s="1" t="str">
        <f>LOOKUP(D55,'Racers Details'!$A$2:$A$174,'Racers Details'!$D$2:$D$174)</f>
        <v>Loughton</v>
      </c>
      <c r="H55" s="20" t="str">
        <f>LOOKUP(D55,'Racers Details'!$A$2:$A$174,'Racers Details'!$E$2:$E$174)</f>
        <v>F</v>
      </c>
      <c r="I55" s="20" t="str">
        <f>LOOKUP(D55,'Racers Details'!$A$2:$A$174,'Racers Details'!$I$2:$I$174)</f>
        <v>U11G</v>
      </c>
      <c r="J55" s="460" t="s">
        <v>330</v>
      </c>
      <c r="K55" s="21"/>
    </row>
    <row r="56" spans="1:11" x14ac:dyDescent="0.2">
      <c r="A56" s="272">
        <v>55</v>
      </c>
      <c r="B56" s="69"/>
      <c r="C56" s="69"/>
      <c r="D56" s="137">
        <v>191</v>
      </c>
      <c r="E56" s="1" t="str">
        <f>LOOKUP(D56,'Racers Details'!$A$2:$A$174,'Racers Details'!$B$2:$B$174)</f>
        <v>Lizzie</v>
      </c>
      <c r="F56" s="1" t="str">
        <f>LOOKUP(D56,'Racers Details'!$A$2:$A$174,'Racers Details'!$C$2:$C$174)</f>
        <v>THOMAS</v>
      </c>
      <c r="G56" s="1" t="str">
        <f>LOOKUP(D56,'Racers Details'!$A$2:$A$174,'Racers Details'!$D$2:$D$174)</f>
        <v>Loughton</v>
      </c>
      <c r="H56" s="20" t="str">
        <f>LOOKUP(D56,'Racers Details'!$A$2:$A$174,'Racers Details'!$E$2:$E$174)</f>
        <v>F</v>
      </c>
      <c r="I56" s="20" t="str">
        <f>LOOKUP(D56,'Racers Details'!$A$2:$A$174,'Racers Details'!$I$2:$I$174)</f>
        <v>U11G</v>
      </c>
      <c r="J56" s="460" t="s">
        <v>331</v>
      </c>
      <c r="K56" s="21"/>
    </row>
    <row r="57" spans="1:11" x14ac:dyDescent="0.2">
      <c r="A57" s="272">
        <v>56</v>
      </c>
      <c r="B57" s="69"/>
      <c r="C57" s="69"/>
      <c r="D57" s="137">
        <v>178</v>
      </c>
      <c r="E57" s="1" t="str">
        <f>LOOKUP(D57,'Racers Details'!$A$2:$A$174,'Racers Details'!$B$2:$B$174)</f>
        <v>Tobias</v>
      </c>
      <c r="F57" s="1" t="str">
        <f>LOOKUP(D57,'Racers Details'!$A$2:$A$174,'Racers Details'!$C$2:$C$174)</f>
        <v>TREWARTHA</v>
      </c>
      <c r="G57" s="1" t="str">
        <f>LOOKUP(D57,'Racers Details'!$A$2:$A$174,'Racers Details'!$D$2:$D$174)</f>
        <v>Loughton</v>
      </c>
      <c r="H57" s="20" t="str">
        <f>LOOKUP(D57,'Racers Details'!$A$2:$A$174,'Racers Details'!$E$2:$E$174)</f>
        <v>M</v>
      </c>
      <c r="I57" s="20" t="str">
        <f>LOOKUP(D57,'Racers Details'!$A$2:$A$174,'Racers Details'!$I$2:$I$174)</f>
        <v>U9B</v>
      </c>
      <c r="J57" s="460" t="s">
        <v>332</v>
      </c>
      <c r="K57" s="21"/>
    </row>
    <row r="58" spans="1:11" x14ac:dyDescent="0.2">
      <c r="A58" s="272">
        <v>57</v>
      </c>
      <c r="B58" s="69"/>
      <c r="C58" s="69"/>
      <c r="D58" s="137">
        <v>171</v>
      </c>
      <c r="E58" s="1" t="str">
        <f>LOOKUP(D58,'Racers Details'!$A$2:$A$174,'Racers Details'!$B$2:$B$174)</f>
        <v>Connie</v>
      </c>
      <c r="F58" s="1" t="str">
        <f>LOOKUP(D58,'Racers Details'!$A$2:$A$174,'Racers Details'!$C$2:$C$174)</f>
        <v>STUBBS</v>
      </c>
      <c r="G58" s="1" t="str">
        <f>LOOKUP(D58,'Racers Details'!$A$2:$A$174,'Racers Details'!$D$2:$D$174)</f>
        <v>Loughton</v>
      </c>
      <c r="H58" s="20" t="str">
        <f>LOOKUP(D58,'Racers Details'!$A$2:$A$174,'Racers Details'!$E$2:$E$174)</f>
        <v>F</v>
      </c>
      <c r="I58" s="20" t="str">
        <f>LOOKUP(D58,'Racers Details'!$A$2:$A$174,'Racers Details'!$I$2:$I$174)</f>
        <v>U11G</v>
      </c>
      <c r="J58" s="460" t="s">
        <v>333</v>
      </c>
      <c r="K58" s="21"/>
    </row>
    <row r="59" spans="1:11" x14ac:dyDescent="0.2">
      <c r="A59" s="272">
        <v>58</v>
      </c>
      <c r="B59" s="69"/>
      <c r="C59" s="69"/>
      <c r="D59" s="137">
        <v>21</v>
      </c>
      <c r="E59" s="1" t="str">
        <f>LOOKUP(D59,'Racers Details'!$A$2:$A$174,'Racers Details'!$B$2:$B$174)</f>
        <v>Massimo</v>
      </c>
      <c r="F59" s="1" t="str">
        <f>LOOKUP(D59,'Racers Details'!$A$2:$A$174,'Racers Details'!$C$2:$C$174)</f>
        <v>Angletos</v>
      </c>
      <c r="G59" s="1" t="str">
        <f>LOOKUP(D59,'Racers Details'!$A$2:$A$174,'Racers Details'!$D$2:$D$174)</f>
        <v>Orion Harriers</v>
      </c>
      <c r="H59" s="20" t="str">
        <f>LOOKUP(D59,'Racers Details'!$A$2:$A$174,'Racers Details'!$E$2:$E$174)</f>
        <v>M</v>
      </c>
      <c r="I59" s="20" t="str">
        <f>LOOKUP(D59,'Racers Details'!$A$2:$A$174,'Racers Details'!$I$2:$I$174)</f>
        <v>U13B</v>
      </c>
      <c r="J59" s="461" t="s">
        <v>339</v>
      </c>
      <c r="K59" s="21"/>
    </row>
  </sheetData>
  <autoFilter ref="A1:K46" xr:uid="{00000000-0009-0000-0000-000006000000}">
    <sortState xmlns:xlrd2="http://schemas.microsoft.com/office/spreadsheetml/2017/richdata2" ref="A2:K45">
      <sortCondition ref="J1:J27"/>
    </sortState>
  </autoFilter>
  <sortState xmlns:xlrd2="http://schemas.microsoft.com/office/spreadsheetml/2017/richdata2" ref="M3:P10">
    <sortCondition ref="M3:M10"/>
  </sortState>
  <phoneticPr fontId="28" type="noConversion"/>
  <pageMargins left="0.11811023622047245" right="0.11811023622047245" top="1.9291338582677167" bottom="0.74803149606299213" header="0.31496062992125984" footer="0.31496062992125984"/>
  <pageSetup paperSize="9" orientation="portrait" r:id="rId1"/>
  <headerFooter>
    <oddHeader>&amp;L&amp;"Arial,Bold"&amp;12&amp;A&amp;C&amp;G&amp;R&amp;D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Racers Details</vt:lpstr>
      <vt:lpstr>U9 Results</vt:lpstr>
      <vt:lpstr>U11 Results</vt:lpstr>
      <vt:lpstr>U13 Results </vt:lpstr>
      <vt:lpstr>U15 Results</vt:lpstr>
      <vt:lpstr>U17 Results</vt:lpstr>
      <vt:lpstr>U9, U11 &amp; U13 Race 1</vt:lpstr>
      <vt:lpstr>U15U17 Race 1</vt:lpstr>
      <vt:lpstr>U9, U11 &amp; U13 Race 2</vt:lpstr>
      <vt:lpstr>U15U17 Race 2</vt:lpstr>
      <vt:lpstr>U13 Race 3 </vt:lpstr>
      <vt:lpstr>U15U17 Race 3 </vt:lpstr>
      <vt:lpstr>U13 Race 4 </vt:lpstr>
      <vt:lpstr>U15U17 Race 4 </vt:lpstr>
      <vt:lpstr>U13 Race 5 </vt:lpstr>
      <vt:lpstr>U15U17 Race 5  </vt:lpstr>
      <vt:lpstr>Year Groups</vt:lpstr>
      <vt:lpstr>'Racers Details'!Print_Area</vt:lpstr>
      <vt:lpstr>'U11 Results'!Print_Area</vt:lpstr>
      <vt:lpstr>'U13 Results '!Print_Area</vt:lpstr>
      <vt:lpstr>'U15 Results'!Print_Area</vt:lpstr>
      <vt:lpstr>'U17 Results'!Print_Area</vt:lpstr>
      <vt:lpstr>'U9 Results'!Print_Area</vt:lpstr>
      <vt:lpstr>'U9, U11 &amp; U13 Race 1'!Print_Area</vt:lpstr>
      <vt:lpstr>'Racers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Farrier</dc:creator>
  <cp:lastModifiedBy>Angela Brockway</cp:lastModifiedBy>
  <cp:lastPrinted>2019-11-06T22:19:38Z</cp:lastPrinted>
  <dcterms:created xsi:type="dcterms:W3CDTF">2010-11-27T20:59:17Z</dcterms:created>
  <dcterms:modified xsi:type="dcterms:W3CDTF">2019-11-06T22:19:41Z</dcterms:modified>
</cp:coreProperties>
</file>